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OMOH\Admin\Board\CR140\0000 2022 Board Reports and Information\01 BOH 2022\07 July\July 14 - Regular Meeting\Approved\PDFs\"/>
    </mc:Choice>
  </mc:AlternateContent>
  <xr:revisionPtr revIDLastSave="0" documentId="8_{C0D01D93-E711-46BD-A59D-C801D2191127}" xr6:coauthVersionLast="45" xr6:coauthVersionMax="45" xr10:uidLastSave="{00000000-0000-0000-0000-000000000000}"/>
  <bookViews>
    <workbookView xWindow="22932" yWindow="-1032" windowWidth="30936" windowHeight="16896" tabRatio="832" firstSheet="4" activeTab="6" xr2:uid="{00000000-000D-0000-FFFF-FFFF00000000}"/>
  </bookViews>
  <sheets>
    <sheet name="Overview" sheetId="8" r:id="rId1"/>
    <sheet name="Instructions" sheetId="14" r:id="rId2"/>
    <sheet name="Risk Categories" sheetId="18" r:id="rId3"/>
    <sheet name="Objectives" sheetId="19" r:id="rId4"/>
    <sheet name="Risk Register" sheetId="1" r:id="rId5"/>
    <sheet name="Risk Matrix" sheetId="4" r:id="rId6"/>
    <sheet name="Risk Charts" sheetId="9" r:id="rId7"/>
    <sheet name="Risk Scales" sheetId="10" r:id="rId8"/>
    <sheet name="Reference" sheetId="20" r:id="rId9"/>
  </sheets>
  <definedNames>
    <definedName name="_xlnm._FilterDatabase" localSheetId="4" hidden="1">'Risk Register'!$B$7:$Q$151</definedName>
    <definedName name="_xlnm.Print_Area" localSheetId="4">'Risk Register'!$B$2:$H$41</definedName>
    <definedName name="_xlnm.Print_Titles" localSheetId="4">'Risk Register'!$1:$7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9" l="1"/>
  <c r="G11" i="9"/>
  <c r="G12" i="9"/>
  <c r="G63" i="9"/>
  <c r="G64" i="9"/>
  <c r="G65" i="9"/>
  <c r="G66" i="9"/>
  <c r="G67" i="9"/>
  <c r="H10" i="9" l="1"/>
  <c r="H65" i="9"/>
  <c r="G68" i="9"/>
  <c r="H64" i="9" s="1"/>
  <c r="G13" i="9"/>
  <c r="H12" i="9" s="1"/>
  <c r="H15" i="1"/>
  <c r="H16" i="1"/>
  <c r="H17" i="1"/>
  <c r="H18" i="1"/>
  <c r="H19" i="1"/>
  <c r="H20" i="1"/>
  <c r="H21" i="1"/>
  <c r="H22" i="1"/>
  <c r="H23" i="1"/>
  <c r="H24" i="1"/>
  <c r="H8" i="1"/>
  <c r="H9" i="1"/>
  <c r="H10" i="1"/>
  <c r="H11" i="1"/>
  <c r="H12" i="1"/>
  <c r="H13" i="1"/>
  <c r="H14" i="1"/>
  <c r="N63" i="9"/>
  <c r="N64" i="9"/>
  <c r="N65" i="9"/>
  <c r="N66" i="9"/>
  <c r="N67" i="9"/>
  <c r="H36" i="1"/>
  <c r="H44" i="1"/>
  <c r="H55" i="1"/>
  <c r="H56" i="1"/>
  <c r="H42" i="1"/>
  <c r="H25" i="1"/>
  <c r="H27"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97" i="1"/>
  <c r="H98" i="1"/>
  <c r="H96" i="1"/>
  <c r="H71" i="1"/>
  <c r="H70" i="1"/>
  <c r="H69" i="1"/>
  <c r="H68" i="1"/>
  <c r="H67" i="1"/>
  <c r="H76" i="1"/>
  <c r="H75" i="1"/>
  <c r="H74" i="1"/>
  <c r="H73" i="1"/>
  <c r="H72" i="1"/>
  <c r="H81" i="1"/>
  <c r="H80" i="1"/>
  <c r="H79" i="1"/>
  <c r="H78" i="1"/>
  <c r="H77" i="1"/>
  <c r="H53" i="1"/>
  <c r="H52" i="1"/>
  <c r="H51" i="1"/>
  <c r="H50" i="1"/>
  <c r="H49" i="1"/>
  <c r="H48" i="1"/>
  <c r="H61" i="1"/>
  <c r="H60" i="1"/>
  <c r="H59" i="1"/>
  <c r="H58" i="1"/>
  <c r="H57" i="1"/>
  <c r="H54" i="1"/>
  <c r="H63" i="1"/>
  <c r="H62" i="1"/>
  <c r="H47" i="1"/>
  <c r="H46" i="1"/>
  <c r="H45" i="1"/>
  <c r="H43" i="1"/>
  <c r="H87" i="1"/>
  <c r="H86" i="1"/>
  <c r="H85" i="1"/>
  <c r="H84" i="1"/>
  <c r="H83" i="1"/>
  <c r="H82" i="1"/>
  <c r="H66" i="1"/>
  <c r="H65" i="1"/>
  <c r="H64" i="1"/>
  <c r="H26" i="1"/>
  <c r="H28" i="1"/>
  <c r="H29" i="1"/>
  <c r="H30" i="1"/>
  <c r="H31" i="1"/>
  <c r="H32" i="1"/>
  <c r="H33" i="1"/>
  <c r="H34" i="1"/>
  <c r="H35" i="1"/>
  <c r="H37" i="1"/>
  <c r="H38" i="1"/>
  <c r="H39" i="1"/>
  <c r="H40" i="1"/>
  <c r="H41" i="1"/>
  <c r="H88" i="1"/>
  <c r="H89" i="1"/>
  <c r="H90" i="1"/>
  <c r="H91" i="1"/>
  <c r="H92" i="1"/>
  <c r="H93" i="1"/>
  <c r="H94" i="1"/>
  <c r="H95" i="1"/>
  <c r="H99" i="1"/>
  <c r="H100" i="1"/>
  <c r="H151" i="1"/>
  <c r="H66" i="9" l="1"/>
  <c r="H68" i="9" s="1"/>
  <c r="H11" i="9"/>
  <c r="H63" i="9"/>
  <c r="H67" i="9"/>
  <c r="H13" i="9"/>
  <c r="N68" i="9"/>
  <c r="O63" i="9"/>
  <c r="O65" i="9" l="1"/>
  <c r="O64" i="9"/>
  <c r="O66" i="9"/>
  <c r="O67" i="9"/>
  <c r="O68"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LHSC &amp; SJHC</author>
    <author>waltersc</author>
    <author>Candice Spooner</author>
  </authors>
  <commentList>
    <comment ref="D7" authorId="0" shapeId="0" xr:uid="{00000000-0006-0000-0400-000001000000}">
      <text>
        <r>
          <rPr>
            <b/>
            <sz val="8"/>
            <color indexed="81"/>
            <rFont val="Tahoma"/>
          </rPr>
          <t>Risk Category:</t>
        </r>
        <r>
          <rPr>
            <sz val="8"/>
            <color indexed="81"/>
            <rFont val="Tahoma"/>
          </rPr>
          <t xml:space="preserve">
Once you have identified your risks you can group them into categories to help with managing them.  An example would be Technology, Resource, training, etc.</t>
        </r>
      </text>
    </comment>
    <comment ref="E7" authorId="0" shapeId="0" xr:uid="{00000000-0006-0000-0400-000002000000}">
      <text>
        <r>
          <rPr>
            <b/>
            <sz val="8"/>
            <color indexed="81"/>
            <rFont val="Tahoma"/>
          </rPr>
          <t>Risk Description:</t>
        </r>
        <r>
          <rPr>
            <sz val="8"/>
            <color indexed="81"/>
            <rFont val="Tahoma"/>
          </rPr>
          <t xml:space="preserve">
Identify anything that might have a negative impact on the project.  Your description should outline the risk to the project.</t>
        </r>
      </text>
    </comment>
    <comment ref="F7" authorId="1" shapeId="0" xr:uid="{00000000-0006-0000-0400-000003000000}">
      <text>
        <r>
          <rPr>
            <b/>
            <sz val="8"/>
            <color indexed="81"/>
            <rFont val="Tahoma"/>
          </rPr>
          <t>Probability:</t>
        </r>
        <r>
          <rPr>
            <sz val="8"/>
            <color indexed="81"/>
            <rFont val="Tahoma"/>
          </rPr>
          <t xml:space="preserve">
Probability of the risk materializing. Refer to worksheet &lt;Reference&gt; for additional guidance.
1 - Very unlikely to occur (Remote)
2 - Unlikely to occur (Unlikely)
3 - Even chance of occurring or occasional (Possible)
4 - Likely to occur (Likely)
5 - Very likely to occur (Expected)</t>
        </r>
      </text>
    </comment>
    <comment ref="G7" authorId="1" shapeId="0" xr:uid="{00000000-0006-0000-0400-000004000000}">
      <text>
        <r>
          <rPr>
            <b/>
            <sz val="8"/>
            <color indexed="81"/>
            <rFont val="Tahoma"/>
          </rPr>
          <t>Impact:</t>
        </r>
        <r>
          <rPr>
            <sz val="8"/>
            <color indexed="81"/>
            <rFont val="Tahoma"/>
          </rPr>
          <t xml:space="preserve">
Impact to the department/ project if the risk materializes.  Refer to worksheet &lt;Reference&gt; for additional guidance.
1 - Negligible
2 - Minor
3 - Moderate
4 - Serious
5 -  Critical</t>
        </r>
      </text>
    </comment>
    <comment ref="H7" authorId="1" shapeId="0" xr:uid="{00000000-0006-0000-0400-000005000000}">
      <text>
        <r>
          <rPr>
            <b/>
            <sz val="8"/>
            <color indexed="81"/>
            <rFont val="Tahoma"/>
          </rPr>
          <t>Risk Priority:</t>
        </r>
        <r>
          <rPr>
            <sz val="8"/>
            <color indexed="81"/>
            <rFont val="Tahoma"/>
          </rPr>
          <t xml:space="preserve">
H = 5 Prob/5 Impact
H = 5 Prob/4 Impact
H = 5 Prob/3 Impact
H = 4 Prob/5 Impact
H = 4 Prob/4 Impact
H = 4 Prob/3 Impact
H = 3 Prob/5 Impact
M = 5 Prob/2 Impact
M = 4 Prob/2 Impact
M = 3 Prob/3 Impact
M = 3 Prob/4 Impact
M = 2 Prob/3 Impact
M = 2 Prob/4 Impact
M = 2 Prob/5 Impact
M = 1 Prob/5 Impact
L = 5 Prob/1 Impact
L = 4 Prob/1 impact
L = 3 Prob/1 Impact
L = 2 Prob/1 Impact
L = 1 Prob/1 impact
L = 3 Prob/2 Impact
L = 2 Prob/2 Impact
L = 1 Prob/2 impact
L = 1 Prob/3 Impact
L = 1 Prob/4 Impact
Refer to worksheet &lt;Risk Maps&gt; which shows these ratings in a chart
</t>
        </r>
        <r>
          <rPr>
            <i/>
            <sz val="8"/>
            <color indexed="81"/>
            <rFont val="Tahoma"/>
            <family val="2"/>
          </rPr>
          <t>Note 1) This column is automatically populated based on the probability and impact rating</t>
        </r>
      </text>
    </comment>
    <comment ref="P7" authorId="2" shapeId="0" xr:uid="{00000000-0006-0000-0400-000006000000}">
      <text>
        <r>
          <rPr>
            <b/>
            <sz val="8"/>
            <color indexed="81"/>
            <rFont val="Tahoma"/>
          </rPr>
          <t>Most Responsible Person (MRP):</t>
        </r>
        <r>
          <rPr>
            <sz val="8"/>
            <color indexed="81"/>
            <rFont val="Tahoma"/>
          </rPr>
          <t xml:space="preserve">
The MRP is the person who is responsible for working with the subject matter experts to identify the Risk Control plan and then overseeing the execution and tracking of the control of the risk.</t>
        </r>
      </text>
    </comment>
    <comment ref="Q7" authorId="2" shapeId="0" xr:uid="{00000000-0006-0000-0400-000007000000}">
      <text>
        <r>
          <rPr>
            <b/>
            <sz val="8"/>
            <color indexed="81"/>
            <rFont val="Tahoma"/>
          </rPr>
          <t>Comments:</t>
        </r>
        <r>
          <rPr>
            <sz val="8"/>
            <color indexed="81"/>
            <rFont val="Tahoma"/>
          </rPr>
          <t xml:space="preserve">
Insert any comments that are relevant to the risk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Candice Spooner</author>
  </authors>
  <commentList>
    <comment ref="S8" authorId="0" shapeId="0" xr:uid="{00000000-0006-0000-0600-000001000000}">
      <text>
        <r>
          <rPr>
            <b/>
            <sz val="8"/>
            <color indexed="81"/>
            <rFont val="Tahoma"/>
          </rPr>
          <t>Subtotal:</t>
        </r>
        <r>
          <rPr>
            <sz val="8"/>
            <color indexed="81"/>
            <rFont val="Tahoma"/>
          </rPr>
          <t xml:space="preserve">
Excludes risks that are not assessed (such as low risks if the team decided to only assess high and medium priority risks)</t>
        </r>
      </text>
    </comment>
  </commentList>
</comments>
</file>

<file path=xl/sharedStrings.xml><?xml version="1.0" encoding="utf-8"?>
<sst xmlns="http://schemas.openxmlformats.org/spreadsheetml/2006/main" count="369" uniqueCount="250">
  <si>
    <t>RISK MANAGEMENT PLAN</t>
  </si>
  <si>
    <t>Area:</t>
  </si>
  <si>
    <t>Date:</t>
  </si>
  <si>
    <t>Version:</t>
  </si>
  <si>
    <t>Purpose:</t>
  </si>
  <si>
    <t xml:space="preserve">This tool is designed to identify, assess and evaluate the risks facing MLHU and provide a comprehensive report on a quarterly basis.  </t>
  </si>
  <si>
    <t>Background:</t>
  </si>
  <si>
    <t>This tool is designed to create a risk register that is consistent with the annual Standard Activity Report that is submitted annually to the Ministry.</t>
  </si>
  <si>
    <t>Workbook Index</t>
  </si>
  <si>
    <t>Worksheet Name</t>
  </si>
  <si>
    <t>Description</t>
  </si>
  <si>
    <t>Overview</t>
  </si>
  <si>
    <t>This worksheet provides the overview of the project and a table of contents to navigate the workbook.</t>
  </si>
  <si>
    <t>Instructions</t>
  </si>
  <si>
    <t>This worksheet provides users with the instructions for using this workbook. This tab should be reviewed prior to executing the risk assessment workbook. A process flowchart and detailed user guide are included.</t>
  </si>
  <si>
    <t>Risk Categories</t>
  </si>
  <si>
    <t xml:space="preserve">This worksheet provides the definitions of the risk categories used to identify risks. </t>
  </si>
  <si>
    <t>Objectives</t>
  </si>
  <si>
    <t>This worksheet highlights the risk management process.</t>
  </si>
  <si>
    <t>Risk Register</t>
  </si>
  <si>
    <t xml:space="preserve">This worksheet is used to identify potential risk categories, assess risks and mitigation strategies, evaluate strenth of controls, monitor and report residual risks on a quarterly basis.  </t>
  </si>
  <si>
    <t>Risk Matrix</t>
  </si>
  <si>
    <t>This worksheet displays the results of the risk assessment into graphics for reporting and decision making purposes.</t>
  </si>
  <si>
    <t>d</t>
  </si>
  <si>
    <t>Risk Charts</t>
  </si>
  <si>
    <t>This worksheet displays the results of the risk assessment into summary tables and charts.</t>
  </si>
  <si>
    <t>Risk Scales</t>
  </si>
  <si>
    <t>This worksheet provides the ranking models used to conduct the risk assessment.</t>
  </si>
  <si>
    <t>Reference</t>
  </si>
  <si>
    <t xml:space="preserve">This worksheet displays the drop down lists utilized in the risk register. </t>
  </si>
  <si>
    <t>The MLHU Risk Management Process</t>
  </si>
  <si>
    <t>RISK CATEGORIES</t>
  </si>
  <si>
    <t>Financial</t>
  </si>
  <si>
    <t>Operational or Service Delivery</t>
  </si>
  <si>
    <t>Strategic/Policy</t>
  </si>
  <si>
    <t xml:space="preserve">Uncertainty around obtaining, committing, using, losing economic resources or not meeting overall financial budgets/commitments. </t>
  </si>
  <si>
    <t>Uncertainty regarding activities performed in carrying out the entity's strategies or how the entity delivers services.</t>
  </si>
  <si>
    <t xml:space="preserve">Uncertainty around strategies and policies achieving required results; or that old and/or new policies, directives, guidelines, legislation, processes, systems, and procedures fail to recognize and adapt to changes. </t>
  </si>
  <si>
    <t>Stakeholder/Public Perception</t>
  </si>
  <si>
    <t>People/Human Resources</t>
  </si>
  <si>
    <t>Legal Compliance</t>
  </si>
  <si>
    <t xml:space="preserve">Uncertainty around managing the expectations of the public, other governments, Ministries, or other stakeholders and the media to prevent disruption or criticism of the service and a negative public image. </t>
  </si>
  <si>
    <t xml:space="preserve">Uncertainty as to the capacity of the entity to attract, develop and retain the talent needed to meet the objectives. </t>
  </si>
  <si>
    <t xml:space="preserve">Uncertainty regarding compliance with laws, regulations, standards, policies, directives, contracts, MOU's and the risk of litigation. </t>
  </si>
  <si>
    <t>Security</t>
  </si>
  <si>
    <t>Information/Knowledge</t>
  </si>
  <si>
    <t>Governance/Organizational</t>
  </si>
  <si>
    <t>Uncertainty relating to breaches in physical or logical access to data and locations (offices, warehouses, labs, etc.)</t>
  </si>
  <si>
    <t xml:space="preserve">Uncertainty regarding access to, or use of, inaccurate, incomplete, obsolete, irrelevant or untimely information, unreliable information systems; inaccurate or misleading reporting. </t>
  </si>
  <si>
    <t xml:space="preserve">Uncertainty about maintenance or development of appropriate accountability and control mechanisms such as organizational structures and systems processes; systemic issues, culture and values, organizational capacity, commitment and learning and management systems, etc. </t>
  </si>
  <si>
    <t>Political</t>
  </si>
  <si>
    <t>Technology</t>
  </si>
  <si>
    <t>Privacy</t>
  </si>
  <si>
    <t xml:space="preserve">Uncertainty that events may arise from or impact the Minister's Office/Ministry, e.g. a change in government, political priorities, or policy direction. </t>
  </si>
  <si>
    <t xml:space="preserve">Uncertainty regarding alignment of IT infrastructure with technology and business requirements; availability of technological resources. </t>
  </si>
  <si>
    <t xml:space="preserve">Uncertainty with regards to exposure of personal information or data; fraud o identity theft; unauthorized data. </t>
  </si>
  <si>
    <t>Environmental</t>
  </si>
  <si>
    <t>Equity</t>
  </si>
  <si>
    <t xml:space="preserve">Uncertainty usually due to the external risks facing an organization including air, water, earth, forests. An example of an environment, ecological risk would be the possible occurrence of a natural disaster and its impact on an organization's operations. </t>
  </si>
  <si>
    <t xml:space="preserve">Uncertainty that policies, programs or services will have a disproportionate impact on the population. </t>
  </si>
  <si>
    <t xml:space="preserve">MLHU RISK REGISTER </t>
  </si>
  <si>
    <t>IDENTIFY</t>
  </si>
  <si>
    <t>ASSESS</t>
  </si>
  <si>
    <t>EVALUATE</t>
  </si>
  <si>
    <t>MONITOR &amp; REPORT</t>
  </si>
  <si>
    <t>Comments</t>
  </si>
  <si>
    <t>ID</t>
  </si>
  <si>
    <t xml:space="preserve">Date Identified </t>
  </si>
  <si>
    <t>Risk Category</t>
  </si>
  <si>
    <t xml:space="preserve">Risk Description </t>
  </si>
  <si>
    <t>Impact
(1-5)</t>
  </si>
  <si>
    <t>Likelihood
(1-5)</t>
  </si>
  <si>
    <t>Risk Rating
(H,M,L)</t>
  </si>
  <si>
    <t>Key Mitigation Strategies ("Controls")</t>
  </si>
  <si>
    <t>Actions Taken</t>
  </si>
  <si>
    <t>Current Strength of Controls</t>
  </si>
  <si>
    <t>Q1 Residual Risk</t>
  </si>
  <si>
    <t>Q2 Residual Risk</t>
  </si>
  <si>
    <t>Q3 Residual Risk</t>
  </si>
  <si>
    <t>Q4 Residual Risk</t>
  </si>
  <si>
    <t>Most Responsible Leader</t>
  </si>
  <si>
    <t>Operational/Service Delivery</t>
  </si>
  <si>
    <t>Core public Health services below essential levels due to pandemic response</t>
  </si>
  <si>
    <t xml:space="preserve">Strategic planning in the midst of the pandemic will help to focus on what priorities the organization should start, stop or continuing doing in order to meet the evolving needs of the community. Adapting the strategic priorities and roadmap to be more agile, flexible, and directional will be crucial for service delivery planning. The likelihood of core public health services falling below essential levels is expected to decrease after Q1 2022 with continued implementation of the risk mitigation strategies mentioned. </t>
  </si>
  <si>
    <t>Effective</t>
  </si>
  <si>
    <t>Moderate Risk</t>
  </si>
  <si>
    <t>Minor Risk</t>
  </si>
  <si>
    <t>CEO
MOH</t>
  </si>
  <si>
    <t>Lack of resources to respond to emerging and exacerbated public health issues as a result of the pandemic, including food insecurity, domestic violence, racism, substance misuse and mental health</t>
  </si>
  <si>
    <t>Efforts to address emerging and exacerbated public health issues have been underway in MLHU programs since the outset of the pandemic (e.g., COVID Care packages provided to clients in quarantine/self-isolation, enhanced mental health screening in home visiting programs, Harvest Bucks and food cards provided to HBHC clients, mobile vaccine clinics offered in collaboration with Black-led organizations, etc.). Our website has up-to-date information about community resources related to these issues, and staff will continue to make referrals. As the COVID response evolves MLHU will strive to ensure these efforts are comprehensive and universal at a system level. MLHLU has prioritized anti-Black racism work; an organizational plan has been created and implementation will begin in January 2022.</t>
  </si>
  <si>
    <t xml:space="preserve">Established an advisory committee and additional planning work that has been undertaken in Healthy Living. Repatriation of staff back to their programs provides the resources to address the planning needs. Pivoting planning to focus on emerging local public health issues, including homelessness and substance use has been a key action during Q2. </t>
  </si>
  <si>
    <t>Partly Effective</t>
  </si>
  <si>
    <t>Staff burnout due to high workload and demands related to pandemic response, (e.g operation of the mass vaccination clinics and continued redeployment to COVID work) including role and scheduling changes (type of work, length of shifts, seven day/week extended hours).</t>
  </si>
  <si>
    <t>MLHU has implemented partnerships with different organizations such as City of London, Thames Valley Family Health team, London Health Sciences Centre, etc. to help address large short term staffing needs for vaccination clinics.  Ongoing recruitment efforts to hire temporary staff for COVID to replace redeployed staff.  HR and Operations are reviewing hours of work, schedule rotations and staffing levels to determine where adjustments can be made to align with staff preference.</t>
  </si>
  <si>
    <t xml:space="preserve">Decommissioning and reduction of hours at the mass vaccination clinics has taken place, decreasing the demands placed on staff. Restructuring of COVID-19 teams, repriorititization of work and recruitment of additional temporary staff has allowed staff redeployed for 2 years to be repatriated back to their original teams. There have been changes made to the COVID team scheduling allowing for shift rotations to be based on employee preference, in addition to operational needs. MLHU continues to provide resources on mental health supports that are available to all staff and leaders, including group debrief/support sessions. MLHU continues to investigate programs that will support staff.  Reports of change fatigue, as well as overall fatigue, continue as regular public health programming resumes. HR continues to collaborate with the Unions to obtain staff feedback and look for resolution and communication strategies to support staff through ongoing change. Implementation of the corporate 'Joy in Work' framework has been a key strategy during Q2 as well as minimization of overtime for staff experiencing burnout. </t>
  </si>
  <si>
    <t>High demand for limited pool of public health professionals</t>
  </si>
  <si>
    <t>Implementation of advanced hiring by posting full-time roles for some of the temporary funding based on projected attrition in order to attract external candidates. Hiring of student PHNs and PHIs following their practicums under a temporary licence. Posting for general public health professional roles to build a pool of qualified candidates for when positions are available.</t>
  </si>
  <si>
    <t>Collaborated with Nursing program contacts at Western to promote temporary Case Investigator roles to graduating nursing students to begin the recruitment process before they complete practicums at other organizations to have them work under a 6 month temporary licence until they complete their NCLEX. Continue to hire PHI students following their practicums, but are limited by the number of students we are able to support (usually 2-3). AMOH recruitment has been initiated and engaging with an external consultant to assist with this work. The temporary contracts support opportunities for public health staff to gain public health experience, thus creating a pool of candidates for permanent job postings.</t>
  </si>
  <si>
    <t>Collective agreement negotiations in 2022 could have potential impacts on business continuity in the event of a labour disruption</t>
  </si>
  <si>
    <t>Business continuity/labour disruption planning is underway in preparation for CUPE negotiations.  SLT has already prioritized the key public health work that needs to be covered. Regular prioritization of labour relations issues through weekly collaboration with the union partners.</t>
  </si>
  <si>
    <t xml:space="preserve">Collective bargaining with CUPE in May was successful and the new collective agreement was ratified by CUPE members on June 7, 2022. </t>
  </si>
  <si>
    <t>Very Effective</t>
  </si>
  <si>
    <t xml:space="preserve">It is recommended that this risk be removed from the Risk Register at the end of Q2. Successful risk mitigation means it is no longer an organizational risk. </t>
  </si>
  <si>
    <t>Uncertainty as to whether the Ministry will provide recovery funding for 2022 will impact staffing requirements during the budget creation and program delivery.</t>
  </si>
  <si>
    <t>Programs that were previously budgeted will remain in the 2022 budget with the same staffing and funding as previous years.  These programs will undergo robust review processes during 2022 to ensure each is aligned with mandated services as described in the Health Protection and Promotion Act and with Board of Health priorities.</t>
  </si>
  <si>
    <t>Significant Risk</t>
  </si>
  <si>
    <t>Ministry is funding at 2019 levels and caps on City/County contributions will increase financial strain and the health unit's ability to generate a balanced budget while absorbing record inflationary adjustments.</t>
  </si>
  <si>
    <t xml:space="preserve">The Health Unit will unite with the City and County to lobby the Ministry to recognize, and fund, inflation.  Budgeted contingency will be pooled and shown at the corporate level to offset unknown events.  Programs will undergo robust review processes and zero-based budgeting to ensure alignment and potentially identify efficiencies. </t>
  </si>
  <si>
    <t>Financial reporting is not frequent enough to provide managers and directors with the necessary information to make informed decisions in a timely manner.</t>
  </si>
  <si>
    <t>The Finance department is reviewing structure and staffing requirements to meet the demands associated with monthly reporting.  The budget will be developed and shared to increase transparency and awareness.  Forecasting will be introduced to improve financial management and overs</t>
  </si>
  <si>
    <t>The department review is on-going and is currently employing contract staff to assist with the workload.  Monthly reporting will require further review as to how effective it will be due to related challenges of monthly closings.  Budget has been modified to improve transparency, but more is planned for 2023 (to cover key balance sheet items and cashflow).  The level of forecasting will be assessed based on available finance resources.
The financial reporting has been recreated and was issued for Q1.  The last piece was the financial placemat which was completed in June and will be incorporated in Q2 reporting.  Both forecasting and cashflow models have been created and ready to use.
Q1 was issued in early June and Q2 is anticipated to be issued within 2 to 3 week of closing - a significant turn around on having timely reporting.</t>
  </si>
  <si>
    <t xml:space="preserve">Targeting of program staff and leadership responsible for implementing public health measures (e.g. section 22 orders, masking, operating mass vaccination clinics, etc.) including threats made in-person, over the phone and social media. </t>
  </si>
  <si>
    <t xml:space="preserve">Safety plans have been put in place for staff, leaders and specific clinic sites. Police have been involved in some cases when staff have been threatened. Security is present at Citi Plaza and at the vaccination clinics. Regular communication at Town Hall meetings to provide support to staff and direction on how to call for help. </t>
  </si>
  <si>
    <t>Clinic operating hours and locations are reported to London police daily, given the shift in focus to mobile clinics. Security is in place at all clinic locations. De-escalation training has been provided to vaccine clinic leadership and select front-line staff. The province's removal of most public healh measures and mandates has decreased the level of anger in the community.</t>
  </si>
  <si>
    <t xml:space="preserve">Retention and recruitment of leadership roles in public health. </t>
  </si>
  <si>
    <t xml:space="preserve">Focus groups held with leadership staff internally as well as led by an external facilitator to understand what keeps managers at MLHU and reasons they may be leaving.  Targeted exit interviews conducted by HR for leaders leaving the organization. Working with an external compensation consultant to conduct a market compensation review with comparator health units and similar sectors. </t>
  </si>
  <si>
    <t xml:space="preserve">SLT is committed to working through the "Joy in Work" framework to address the feedback received from staff and leaders through various mechanisms and conducted sessions in April with Leaders to prioritize action items that will be implemented over the short term and long term.  The introduction of Associate Manager and Supervisor positions as First Line Leaders has attracted internal candidates to Leadership roles. The market compensation review has been completed by external consultant but changes to rates may not be implemented until 2023. SLT has an ongoing committment and engagement on this topic. </t>
  </si>
  <si>
    <t>MLHU physical servers/SAN are past end of life (8+ Years) and in need of replacement.</t>
  </si>
  <si>
    <t>Completion of migration expected by end of Q1 2022.</t>
  </si>
  <si>
    <t xml:space="preserve">Transition of servers continues and the risk is actively being addressed. </t>
  </si>
  <si>
    <t xml:space="preserve">Ensuring the right leadership and organizational structure is in place to support the evolving needs of the health unit. </t>
  </si>
  <si>
    <t xml:space="preserve">The 2021 Provisional Plan goal specifically addresses this risk and the Board has examined the need to leverage skill sets to advance the strategy of the organization. There is commitment to achieving the goals as articulated on the Provisional plan that includes assessing and refining decision-making practices across the organization. </t>
  </si>
  <si>
    <t xml:space="preserve">The Board has appointed a permanent CEO and a new MOH who are jointly providing effective leadership and continue to partner on organizational culture transformation through the roll out of the Joy in Work Framework. Continuing to clarify roles and responsibilities of CEO and MOH positions is an ongoing process. Rengagement of external partners by both MOH and CEO is underway while resuming connections with key stakeholders. Communication plan has been in place to help navigate attention from the media related to leadership changes. </t>
  </si>
  <si>
    <t>Uncertainty around timing and allocation of additional funding to cover COVID-related expenditures (staffing and technology costs) creates a risk of cash shortfall that may exceed our line of credit limit</t>
  </si>
  <si>
    <t>Temporary use of the line of credit will help offset the timing of transfers from the province. Non-COVID program spending is reduced due to limited services provided in the community.</t>
  </si>
  <si>
    <t>Rapid implementation of new technology and applications to facilitate pandemic response introduces new privacy and information security risks</t>
  </si>
  <si>
    <t>Implementation of biennial privacy education program for staff. Agency privacy and information security policies reviewed and updated, including implementation of new virtual care policy. Encrypted tools to support remote work and data transfer. Cyber risk insurance in place. Assessment and mitigation of identified risks ongoing.</t>
  </si>
  <si>
    <t xml:space="preserve">Controls implemented in 2021 to reduce the risk. Privacy and IT continue to consult on regular basis and are collaborating on a number of software management implementation projects to ensure that privacy and information security risk are identified, assessed and properly mitigated. </t>
  </si>
  <si>
    <t xml:space="preserve">The potential for rapid turnover on the Board of Health, including Chair/Vice-Chair roles as a result of the 2022 provincial and municipal elections. Turnover at the municipal level may drive a change in the key relationships we establish in the community. Changes at the provincial level can lead to potential changes in policy direction. </t>
  </si>
  <si>
    <t xml:space="preserve">Advocating to the Ministry for longer appointment of provincial representatives and focusing on updated Board Orientation plans. </t>
  </si>
  <si>
    <t xml:space="preserve">Board orientation session was held in April 2022. A formal package is being prepared for board members that will made available electronically in Q3 2022. The orientation package and materials will mirror the resources provided by Association of Local Public Health Agencies (alPHa). </t>
  </si>
  <si>
    <t>The potential for cyber attack to occur, including phishing scams</t>
  </si>
  <si>
    <t xml:space="preserve">Training has been rolled out for all staff related to cyber security. </t>
  </si>
  <si>
    <t xml:space="preserve">Increased challenges with work related to staff transition and reorientation as staff move from COVID back into other public health work. These changes also include restructuring of teams which may continue to add to the emotional strain on staff. Potential challenge of having to redeploy staff should there be a need to increase support for case and contact management. </t>
  </si>
  <si>
    <t xml:space="preserve">Investigating providing debrief sessions for staff with EFAP provider to acknowledge their experiences through COVID over the past 2 years.  Managers are working with teams who are re-joining or newly formed to have these debrief conversations.  Leaders were provided a workshop on Change Management with Homewood Health to support them in leading these transitions. </t>
  </si>
  <si>
    <t>More sessions will be offered throughout the year to support leaders. Implementation of the Joy in Work Framework and cascading to the front line staff. Engaging with staff in decision-making whenever possible and ensuring clear and transparent communication to staff on a regular basis, using change management principles. This will be important as the Healthy Living review is completed and implemented.</t>
  </si>
  <si>
    <t>June 30, 2022</t>
  </si>
  <si>
    <t xml:space="preserve">The return of Public Health Modernization agenda as a result of the Provincial election and the uncertainty it will have on the structure and future of public health in Ontarion. </t>
  </si>
  <si>
    <t xml:space="preserve">MLHU will strive to mitigate this risk by preparing Board members to be engaged in conversation with provincial leadership, demonstrating high-quality integration and partnership with local and regional partners such as Ontario Health Team and Ontario Health West leadership, as well as developing a communication plan with staff that ensures that they are not distracted from their core public health work. </t>
  </si>
  <si>
    <t>Not able to rate</t>
  </si>
  <si>
    <t>RISK MATRIX</t>
  </si>
  <si>
    <t>Risk Priority Risk Map</t>
  </si>
  <si>
    <t>Risk Matrix Interpretation</t>
  </si>
  <si>
    <t xml:space="preserve">Risk maps provide an effective, means of identifying and prioritizing risks. Risks with a high Probability, and a medium to high Impact are the highest priority, however risk strategies should be developed to deal with all identified risks. </t>
  </si>
  <si>
    <t>Impact</t>
  </si>
  <si>
    <t>5
Threatens the success of the project</t>
  </si>
  <si>
    <t>4
Substantial Impact on time, cost or quality</t>
  </si>
  <si>
    <t>3
Notable impact on time, cost or quality</t>
  </si>
  <si>
    <t>2
Minor impact on time, cost or quality</t>
  </si>
  <si>
    <t>1 
Negligible impact</t>
  </si>
  <si>
    <t>Ranking</t>
  </si>
  <si>
    <t>1
Unlikely to occur</t>
  </si>
  <si>
    <t>2
May occur occassionally</t>
  </si>
  <si>
    <t>3
Is as likely as not to occur</t>
  </si>
  <si>
    <t>4
Is likely to occur</t>
  </si>
  <si>
    <t>5
Is almost certain to occur</t>
  </si>
  <si>
    <t xml:space="preserve"> </t>
  </si>
  <si>
    <t>Likelihood</t>
  </si>
  <si>
    <t>Legend</t>
  </si>
  <si>
    <t>High Risk Priority</t>
  </si>
  <si>
    <t>Medium Risk Priority</t>
  </si>
  <si>
    <t>Low Risk Priority</t>
  </si>
  <si>
    <t>RISK CHARTS</t>
  </si>
  <si>
    <t>Summary Tables and Charts:</t>
  </si>
  <si>
    <t>Risk Response Tactic</t>
  </si>
  <si>
    <t>Total</t>
  </si>
  <si>
    <t>Risk Priority</t>
  </si>
  <si>
    <t>Count</t>
  </si>
  <si>
    <t>Percent</t>
  </si>
  <si>
    <t>High</t>
  </si>
  <si>
    <t>Medium</t>
  </si>
  <si>
    <t>Low</t>
  </si>
  <si>
    <t>Note that the charts are based on the subtotals and exclude risks that were "Not Assessed (NA)", except Risk Priority</t>
  </si>
  <si>
    <t>Other Summary Information:</t>
  </si>
  <si>
    <t>Probability Summary</t>
  </si>
  <si>
    <t>Impact Summary</t>
  </si>
  <si>
    <t>Score</t>
  </si>
  <si>
    <t>Rank</t>
  </si>
  <si>
    <t>Very unlikely to occur (Remote)</t>
  </si>
  <si>
    <t>1) Negligible</t>
  </si>
  <si>
    <t>Unlikely to occur (Unlikely)</t>
  </si>
  <si>
    <t>2) Minor</t>
  </si>
  <si>
    <t>Even change of occurring (Possible)</t>
  </si>
  <si>
    <t>3) Moderate</t>
  </si>
  <si>
    <t>Likely to occur (Likely)</t>
  </si>
  <si>
    <t>4) Serious</t>
  </si>
  <si>
    <t>Very likely to occur (Expected)</t>
  </si>
  <si>
    <t>5) Critical</t>
  </si>
  <si>
    <t>RISK SCALES</t>
  </si>
  <si>
    <t>Risk Rating Scale:</t>
  </si>
  <si>
    <t>VALUE</t>
  </si>
  <si>
    <t>LIKELIHOOD</t>
  </si>
  <si>
    <t>IMPACT</t>
  </si>
  <si>
    <t>SCALE</t>
  </si>
  <si>
    <t>Unlikely to occur</t>
  </si>
  <si>
    <t>Negligible Impact</t>
  </si>
  <si>
    <t>Very Low</t>
  </si>
  <si>
    <t>May occur occasionally</t>
  </si>
  <si>
    <t>Minor impact on time, cost or quality</t>
  </si>
  <si>
    <t>Is as likely as not to occur</t>
  </si>
  <si>
    <t>Notable impact on time, cost or quality</t>
  </si>
  <si>
    <t>Is likely to occur</t>
  </si>
  <si>
    <t>Substantial impact on time, cost or quality</t>
  </si>
  <si>
    <t>Is almost certain to occur</t>
  </si>
  <si>
    <t>Threatens the success of the project</t>
  </si>
  <si>
    <t>Very High</t>
  </si>
  <si>
    <t xml:space="preserve">Current Strength of Controls Scale: </t>
  </si>
  <si>
    <t>SCORE</t>
  </si>
  <si>
    <t>RANK</t>
  </si>
  <si>
    <t>PRESENSE OF CONTROL</t>
  </si>
  <si>
    <t>EFFECTIVENESS</t>
  </si>
  <si>
    <t>RESIDUAL RISK</t>
  </si>
  <si>
    <t>There are no controls in place to assign a rating</t>
  </si>
  <si>
    <t>Significant</t>
  </si>
  <si>
    <t>Very ineffective (Virtually no controls)</t>
  </si>
  <si>
    <t>Very few, if any, controls are in place</t>
  </si>
  <si>
    <t>Controls are ineffective at mitigating the risk</t>
  </si>
  <si>
    <t>Ineffective (Low control effectiveness)</t>
  </si>
  <si>
    <t>Limited controls are in place</t>
  </si>
  <si>
    <t>Only a limited number of the controls are effective</t>
  </si>
  <si>
    <t>Moderate</t>
  </si>
  <si>
    <t>Partly effective (Moderate control effectiveness)</t>
  </si>
  <si>
    <t>A moderate number of controls are in place</t>
  </si>
  <si>
    <t>The controls are adequate at mitigating part of the risk</t>
  </si>
  <si>
    <t>Effective (High control effectiveness)</t>
  </si>
  <si>
    <t>The majority of controls are in place</t>
  </si>
  <si>
    <t>The controls mitigate the majority of the risk</t>
  </si>
  <si>
    <t>Minor</t>
  </si>
  <si>
    <t>Very effective (Very high control effectiveness)</t>
  </si>
  <si>
    <t>Nearly all of the required controls are in place</t>
  </si>
  <si>
    <t>The controls are effective at mitigating the risk</t>
  </si>
  <si>
    <t>Residual Risk:</t>
  </si>
  <si>
    <t>DESCRIPTION</t>
  </si>
  <si>
    <t xml:space="preserve">Represents the highest residual risk exposure as the assessed level of risk control effectiveness is insufficient for the level of risk. Management should consider improving risk control plans for these risks. </t>
  </si>
  <si>
    <t>Represents additional residual risk exposure that could be investigated further as the assessed risk control effectiveness is not propitiate with the level of risk. Control plans should be documented and reviewed or appropriateness.</t>
  </si>
  <si>
    <t xml:space="preserve">Areas where the risk control effectiveness is proportionate with the level of risk. </t>
  </si>
  <si>
    <t>Strength of Controls</t>
  </si>
  <si>
    <t xml:space="preserve">Residual Risk </t>
  </si>
  <si>
    <t>Environment</t>
  </si>
  <si>
    <t>Very Ineffective</t>
  </si>
  <si>
    <t>Ineffective</t>
  </si>
  <si>
    <t>Legal/Compliance</t>
  </si>
  <si>
    <t>CNO</t>
  </si>
  <si>
    <t xml:space="preserve">CEO
</t>
  </si>
  <si>
    <t>CEO</t>
  </si>
  <si>
    <t xml:space="preserve">Significant repatriation of staff, expanded hiring, stabilization of leadership and reengagement with community partners in non COVID areas. Putting efforts into planning to be able to resume our core public health services took place during Q1. A majority of public health services have resumed in Q2.  </t>
  </si>
  <si>
    <t>The 2022 budget was developed as per strategy with the exception that funding was adjusted for cost of living inflation and step increases.  Program review will begin in 2022 for the 2023 budget.
Recovery funding had been budgeted at $1,570,039 (18.25 FTE) and was not approved by the Ministry (similar with other Health Units across the province).  The funding and related expenses have been removed from forecast. MLHU must continue to right-size the COVID response to make sure that overspending does not occur; this is underway. 
The Ministry will allow the Health Unit to direct surplus from Mandatory Programs to Recovery Initiatives before supporting COVID-19 efforts.  This is an important strategic consideration and a very effective way to offset unapproved funding.</t>
  </si>
  <si>
    <t>Inflation has been a discussion point with the County, City and Ministry.  The Ministry did increase funding by 1% for the 2022 budget to recognize some, but not all, inflationary pressures.  Zero-based budgeting will be the basis of the 2023 budget.
The first quarter results generated $2.1 million surplus in expenses, which covers our annual gap of $1.6 million with $0.5 million true surplus. Finance leadership and the CEO meet regularly with the City and County to share financial updates.  Inflation is a topic of discussion from both sides.The 2023 budget will highlight inflationary costs to improve transparency.</t>
  </si>
  <si>
    <t xml:space="preserve">The line of credit was implemented in 2021 to reduce the risk.
MLHU received about half of our approved COVID-19 funding in June and anticipating the other half in early fall.  This is still a concern as there continue to be significant swings on cash balances. MLHU will continue to do its best to align with operational capacity with COVID demand. </t>
  </si>
  <si>
    <t xml:space="preserve">Implementation of all 4 training modules is now mandatory for all staff. Regular reminders are issued to staff to complete training. Upgrade to new cyber security software.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</si>
</sst>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ont>
    <font>
      <sz val="10"/>
      <name val="Arial"/>
    </font>
    <font>
      <sz val="8"/>
      <name val="Arial"/>
      <family val="2"/>
    </font>
    <font>
      <b/>
      <sz val="11"/>
      <name val="Arial"/>
      <family val="2"/>
    </font>
    <font>
      <sz val="8"/>
      <name val="Arial"/>
      <family val="2"/>
    </font>
    <font>
      <sz val="8"/>
      <color indexed="81"/>
      <name val="Tahoma"/>
    </font>
    <font>
      <b/>
      <sz val="8"/>
      <color indexed="81"/>
      <name val="Tahoma"/>
    </font>
    <font>
      <b/>
      <sz val="16"/>
      <name val="Arial"/>
      <family val="2"/>
    </font>
    <font>
      <sz val="10"/>
      <name val="Arial"/>
    </font>
    <font>
      <b/>
      <sz val="10"/>
      <name val="Arial"/>
      <family val="2"/>
    </font>
    <font>
      <b/>
      <sz val="18"/>
      <name val="Arial"/>
      <family val="2"/>
    </font>
    <font>
      <i/>
      <sz val="10"/>
      <color indexed="23"/>
      <name val="Arial"/>
      <family val="2"/>
    </font>
    <font>
      <b/>
      <sz val="14"/>
      <name val="Arial"/>
      <family val="2"/>
    </font>
    <font>
      <sz val="11"/>
      <name val="Arial"/>
      <family val="2"/>
    </font>
    <font>
      <b/>
      <sz val="14"/>
      <color indexed="8"/>
      <name val="Arial"/>
      <family val="2"/>
    </font>
    <font>
      <b/>
      <sz val="12"/>
      <color indexed="12"/>
      <name val="Arial"/>
      <family val="2"/>
    </font>
    <font>
      <b/>
      <i/>
      <sz val="12"/>
      <color indexed="12"/>
      <name val="Arial"/>
      <family val="2"/>
    </font>
    <font>
      <sz val="16"/>
      <name val="Arial"/>
      <family val="2"/>
    </font>
    <font>
      <i/>
      <sz val="10"/>
      <name val="Arial"/>
      <family val="2"/>
    </font>
    <font>
      <i/>
      <sz val="8"/>
      <color indexed="81"/>
      <name val="Tahoma"/>
      <family val="2"/>
    </font>
    <font>
      <sz val="10"/>
      <name val="Arial"/>
      <family val="2"/>
    </font>
    <font>
      <b/>
      <sz val="12"/>
      <name val="Calibri"/>
      <family val="2"/>
    </font>
    <font>
      <sz val="12"/>
      <name val="Arial"/>
      <family val="2"/>
    </font>
    <font>
      <sz val="18"/>
      <name val="Arial"/>
      <family val="2"/>
    </font>
    <font>
      <b/>
      <sz val="26"/>
      <name val="Arial"/>
      <family val="2"/>
    </font>
    <font>
      <sz val="11"/>
      <color theme="1"/>
      <name val="Calibri"/>
      <family val="2"/>
      <scheme val="minor"/>
    </font>
    <font>
      <b/>
      <sz val="10"/>
      <color rgb="FFFF0000"/>
      <name val="Arial"/>
      <family val="2"/>
    </font>
    <font>
      <b/>
      <sz val="10"/>
      <color theme="4"/>
      <name val="Arial"/>
      <family val="2"/>
    </font>
    <font>
      <sz val="10"/>
      <color theme="1"/>
      <name val="Arial"/>
      <family val="2"/>
    </font>
    <font>
      <b/>
      <sz val="14"/>
      <color rgb="FF0000FF"/>
      <name val="Arial"/>
      <family val="2"/>
    </font>
    <font>
      <sz val="11"/>
      <color theme="1"/>
      <name val="Arial"/>
      <family val="2"/>
    </font>
    <font>
      <b/>
      <sz val="10"/>
      <color theme="1"/>
      <name val="Arial"/>
      <family val="2"/>
    </font>
    <font>
      <b/>
      <sz val="10"/>
      <color theme="0"/>
      <name val="Arial"/>
      <family val="2"/>
    </font>
    <font>
      <b/>
      <sz val="12"/>
      <color rgb="FF000000"/>
      <name val="Calibri"/>
      <family val="2"/>
    </font>
    <font>
      <b/>
      <sz val="12"/>
      <color theme="0"/>
      <name val="Calibri"/>
      <family val="2"/>
    </font>
  </fonts>
  <fills count="3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theme="0" tint="-0.14999847407452621"/>
        <bgColor indexed="64"/>
      </patternFill>
    </fill>
    <fill>
      <patternFill patternType="solid">
        <fgColor rgb="FF00FF00"/>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rgb="FF00B050"/>
        <bgColor indexed="64"/>
      </patternFill>
    </fill>
    <fill>
      <patternFill patternType="solid">
        <fgColor rgb="FFCCFFFF"/>
        <bgColor indexed="64"/>
      </patternFill>
    </fill>
    <fill>
      <patternFill patternType="solid">
        <fgColor rgb="FFFFC1C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1CD49"/>
        <bgColor indexed="64"/>
      </patternFill>
    </fill>
    <fill>
      <patternFill patternType="solid">
        <fgColor theme="3"/>
        <bgColor indexed="64"/>
      </patternFill>
    </fill>
    <fill>
      <patternFill patternType="solid">
        <fgColor theme="3" tint="0.79998168889431442"/>
        <bgColor indexed="64"/>
      </patternFill>
    </fill>
    <fill>
      <patternFill patternType="solid">
        <fgColor rgb="FF90EE86"/>
        <bgColor indexed="64"/>
      </patternFill>
    </fill>
    <fill>
      <patternFill patternType="solid">
        <fgColor rgb="FF08F8E7"/>
        <bgColor indexed="64"/>
      </patternFill>
    </fill>
    <fill>
      <patternFill patternType="solid">
        <fgColor rgb="FF7030A0"/>
        <bgColor indexed="64"/>
      </patternFill>
    </fill>
    <fill>
      <patternFill patternType="solid">
        <fgColor rgb="FFF3197C"/>
        <bgColor indexed="64"/>
      </patternFill>
    </fill>
    <fill>
      <patternFill patternType="solid">
        <fgColor rgb="FF2203DF"/>
        <bgColor indexed="64"/>
      </patternFill>
    </fill>
    <fill>
      <patternFill patternType="solid">
        <fgColor rgb="FF63F834"/>
        <bgColor indexed="64"/>
      </patternFill>
    </fill>
    <fill>
      <patternFill patternType="solid">
        <fgColor theme="5" tint="0.59999389629810485"/>
        <bgColor indexed="64"/>
      </patternFill>
    </fill>
    <fill>
      <patternFill patternType="solid">
        <fgColor rgb="FFBFE74F"/>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bgColor indexed="64"/>
      </patternFill>
    </fill>
    <fill>
      <patternFill patternType="solid">
        <fgColor rgb="FF92D050"/>
        <bgColor indexed="64"/>
      </patternFill>
    </fill>
    <fill>
      <patternFill patternType="solid">
        <fgColor rgb="FFD9D9D9"/>
        <bgColor indexed="64"/>
      </patternFill>
    </fill>
    <fill>
      <patternFill patternType="solid">
        <fgColor rgb="FFFFFFFF"/>
        <bgColor indexed="64"/>
      </patternFill>
    </fill>
    <fill>
      <patternFill patternType="solid">
        <fgColor rgb="FF80808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8" fillId="0" borderId="0"/>
    <xf numFmtId="0" fontId="25" fillId="0" borderId="0"/>
    <xf numFmtId="9" fontId="1" fillId="0" borderId="0" applyFont="0" applyFill="0" applyBorder="0" applyAlignment="0" applyProtection="0"/>
    <xf numFmtId="9" fontId="8" fillId="0" borderId="0" applyFont="0" applyFill="0" applyBorder="0" applyAlignment="0" applyProtection="0"/>
  </cellStyleXfs>
  <cellXfs count="326">
    <xf numFmtId="0" fontId="0" fillId="0" borderId="0" xfId="0"/>
    <xf numFmtId="0" fontId="9" fillId="0" borderId="1" xfId="0" applyFont="1" applyBorder="1" applyAlignment="1" applyProtection="1">
      <alignment horizontal="center" vertical="top" wrapText="1"/>
      <protection locked="0"/>
    </xf>
    <xf numFmtId="0" fontId="8" fillId="0" borderId="0" xfId="0" applyFont="1" applyProtection="1">
      <protection locked="0"/>
    </xf>
    <xf numFmtId="0" fontId="0" fillId="0" borderId="0" xfId="0" applyProtection="1">
      <protection locked="0"/>
    </xf>
    <xf numFmtId="0" fontId="9" fillId="0" borderId="0" xfId="0" applyFont="1" applyAlignment="1" applyProtection="1">
      <alignment horizontal="center"/>
      <protection locked="0"/>
    </xf>
    <xf numFmtId="49" fontId="0" fillId="0" borderId="0" xfId="0" applyNumberFormat="1" applyProtection="1">
      <protection locked="0"/>
    </xf>
    <xf numFmtId="0" fontId="2" fillId="0" borderId="0" xfId="0" applyFont="1" applyProtection="1">
      <protection locked="0"/>
    </xf>
    <xf numFmtId="49" fontId="2" fillId="0" borderId="0" xfId="0" applyNumberFormat="1" applyFont="1" applyAlignment="1" applyProtection="1">
      <alignment horizontal="left"/>
      <protection locked="0"/>
    </xf>
    <xf numFmtId="49" fontId="2" fillId="0" borderId="0" xfId="0" applyNumberFormat="1" applyFont="1" applyProtection="1">
      <protection locked="0"/>
    </xf>
    <xf numFmtId="0" fontId="4" fillId="0" borderId="0" xfId="0" applyFont="1" applyProtection="1">
      <protection locked="0"/>
    </xf>
    <xf numFmtId="0" fontId="9" fillId="0" borderId="3" xfId="0" applyFont="1" applyBorder="1" applyAlignment="1" applyProtection="1">
      <alignment horizontal="center" vertical="top" wrapText="1"/>
      <protection locked="0"/>
    </xf>
    <xf numFmtId="0" fontId="9" fillId="0" borderId="4" xfId="0" applyFont="1" applyBorder="1" applyAlignment="1" applyProtection="1">
      <alignment horizontal="center" vertical="top" wrapText="1"/>
      <protection locked="0"/>
    </xf>
    <xf numFmtId="0" fontId="9" fillId="0" borderId="2" xfId="0" applyFont="1" applyBorder="1" applyAlignment="1" applyProtection="1">
      <alignment horizontal="center" vertical="top" wrapText="1"/>
      <protection locked="0"/>
    </xf>
    <xf numFmtId="0" fontId="26" fillId="0" borderId="0" xfId="0" applyFont="1" applyAlignment="1" applyProtection="1">
      <alignment horizontal="left" vertical="top"/>
      <protection locked="0"/>
    </xf>
    <xf numFmtId="0" fontId="27" fillId="0" borderId="0" xfId="0" applyFont="1" applyAlignment="1" applyProtection="1">
      <alignment horizontal="left" vertical="top"/>
      <protection locked="0"/>
    </xf>
    <xf numFmtId="0" fontId="26" fillId="0" borderId="0" xfId="0" applyFont="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0" fillId="0" borderId="0" xfId="0" applyAlignment="1" applyProtection="1">
      <alignment wrapText="1"/>
      <protection locked="0"/>
    </xf>
    <xf numFmtId="0" fontId="17" fillId="0" borderId="0" xfId="0" applyFont="1" applyAlignment="1" applyProtection="1">
      <alignment wrapText="1"/>
      <protection locked="0"/>
    </xf>
    <xf numFmtId="0" fontId="17" fillId="0" borderId="0" xfId="0" applyFont="1" applyProtection="1">
      <protection locked="0"/>
    </xf>
    <xf numFmtId="0" fontId="9" fillId="0" borderId="5" xfId="0" applyFont="1" applyBorder="1" applyAlignment="1" applyProtection="1">
      <alignment wrapText="1"/>
      <protection locked="0"/>
    </xf>
    <xf numFmtId="0" fontId="9" fillId="0" borderId="6"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3" fillId="2" borderId="5" xfId="0" applyFont="1" applyFill="1" applyBorder="1" applyAlignment="1" applyProtection="1">
      <alignment horizontal="center" vertical="center" wrapText="1"/>
      <protection locked="0"/>
    </xf>
    <xf numFmtId="49" fontId="0" fillId="0" borderId="0" xfId="0" applyNumberFormat="1" applyAlignment="1" applyProtection="1">
      <alignment horizontal="right"/>
      <protection locked="0"/>
    </xf>
    <xf numFmtId="0" fontId="13"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9" fontId="0" fillId="0" borderId="12" xfId="3" applyFont="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9" fontId="9" fillId="5" borderId="13" xfId="3" applyFont="1" applyFill="1" applyBorder="1" applyAlignment="1" applyProtection="1">
      <alignment horizontal="center" vertical="center"/>
      <protection locked="0"/>
    </xf>
    <xf numFmtId="9" fontId="9" fillId="5" borderId="12" xfId="3" applyFont="1" applyFill="1" applyBorder="1" applyAlignment="1" applyProtection="1">
      <alignment horizontal="center" vertical="center"/>
      <protection locked="0"/>
    </xf>
    <xf numFmtId="9" fontId="9" fillId="5" borderId="10" xfId="3" applyFont="1" applyFill="1" applyBorder="1" applyAlignment="1" applyProtection="1">
      <alignment horizontal="center" vertical="center"/>
      <protection locked="0"/>
    </xf>
    <xf numFmtId="0" fontId="0" fillId="0" borderId="0" xfId="0"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9" fillId="0" borderId="0" xfId="0" applyFont="1" applyAlignment="1" applyProtection="1">
      <alignment horizontal="left" vertical="top"/>
      <protection locked="0"/>
    </xf>
    <xf numFmtId="0" fontId="9" fillId="5" borderId="7" xfId="0" applyFont="1" applyFill="1" applyBorder="1" applyAlignment="1" applyProtection="1">
      <alignment horizontal="center" vertical="center"/>
      <protection locked="0"/>
    </xf>
    <xf numFmtId="0" fontId="9" fillId="5" borderId="13" xfId="0" applyFont="1" applyFill="1" applyBorder="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5" borderId="14" xfId="0" applyFont="1" applyFill="1" applyBorder="1" applyAlignment="1" applyProtection="1">
      <alignment horizontal="center" vertical="center"/>
      <protection locked="0"/>
    </xf>
    <xf numFmtId="0" fontId="9" fillId="0" borderId="7"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6" borderId="7" xfId="0" applyFont="1" applyFill="1" applyBorder="1" applyAlignment="1" applyProtection="1">
      <alignment horizontal="left" vertical="center"/>
      <protection locked="0"/>
    </xf>
    <xf numFmtId="0" fontId="9" fillId="6" borderId="14" xfId="0" applyFont="1" applyFill="1" applyBorder="1" applyAlignment="1" applyProtection="1">
      <alignment vertical="center"/>
      <protection locked="0"/>
    </xf>
    <xf numFmtId="0" fontId="9" fillId="6" borderId="13" xfId="0" applyFont="1" applyFill="1" applyBorder="1" applyAlignment="1" applyProtection="1">
      <alignment vertical="center"/>
      <protection locked="0"/>
    </xf>
    <xf numFmtId="0" fontId="9" fillId="7" borderId="11" xfId="0" applyFont="1" applyFill="1" applyBorder="1" applyAlignment="1" applyProtection="1">
      <alignment horizontal="left" vertical="center"/>
      <protection locked="0"/>
    </xf>
    <xf numFmtId="0" fontId="9" fillId="7" borderId="0" xfId="0" applyFont="1" applyFill="1" applyAlignment="1" applyProtection="1">
      <alignment vertical="center"/>
      <protection locked="0"/>
    </xf>
    <xf numFmtId="0" fontId="9" fillId="7" borderId="12" xfId="0" applyFont="1" applyFill="1" applyBorder="1" applyAlignment="1" applyProtection="1">
      <alignment vertical="center"/>
      <protection locked="0"/>
    </xf>
    <xf numFmtId="0" fontId="9" fillId="8" borderId="11" xfId="0" applyFont="1" applyFill="1" applyBorder="1" applyAlignment="1" applyProtection="1">
      <alignment horizontal="left" vertical="center"/>
      <protection locked="0"/>
    </xf>
    <xf numFmtId="0" fontId="9" fillId="8" borderId="0" xfId="0" applyFont="1" applyFill="1" applyAlignment="1" applyProtection="1">
      <alignment vertical="center"/>
      <protection locked="0"/>
    </xf>
    <xf numFmtId="0" fontId="9" fillId="8" borderId="12" xfId="0" applyFont="1" applyFill="1" applyBorder="1" applyAlignment="1" applyProtection="1">
      <alignment vertical="center"/>
      <protection locked="0"/>
    </xf>
    <xf numFmtId="0" fontId="9" fillId="9" borderId="0" xfId="0" applyFont="1" applyFill="1" applyAlignment="1" applyProtection="1">
      <alignment vertical="center"/>
      <protection locked="0"/>
    </xf>
    <xf numFmtId="0" fontId="9" fillId="9" borderId="12" xfId="0" applyFont="1" applyFill="1" applyBorder="1" applyAlignment="1" applyProtection="1">
      <alignment vertical="center"/>
      <protection locked="0"/>
    </xf>
    <xf numFmtId="0" fontId="9" fillId="10" borderId="15" xfId="0" applyFont="1" applyFill="1" applyBorder="1" applyAlignment="1" applyProtection="1">
      <alignment horizontal="left" vertical="center"/>
      <protection locked="0"/>
    </xf>
    <xf numFmtId="0" fontId="9" fillId="10" borderId="16" xfId="0" applyFont="1" applyFill="1" applyBorder="1" applyAlignment="1" applyProtection="1">
      <alignment vertical="center"/>
      <protection locked="0"/>
    </xf>
    <xf numFmtId="0" fontId="9" fillId="10" borderId="17" xfId="0" applyFont="1" applyFill="1" applyBorder="1" applyAlignment="1" applyProtection="1">
      <alignment vertical="center"/>
      <protection locked="0"/>
    </xf>
    <xf numFmtId="0" fontId="28" fillId="0" borderId="0" xfId="0" applyFont="1"/>
    <xf numFmtId="0" fontId="28" fillId="0" borderId="0" xfId="0" applyFont="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8" fillId="0" borderId="2" xfId="0" applyFont="1" applyBorder="1" applyAlignment="1" applyProtection="1">
      <alignment horizontal="left" vertical="top" wrapText="1"/>
      <protection locked="0"/>
    </xf>
    <xf numFmtId="0" fontId="0" fillId="10" borderId="1" xfId="0" applyFill="1" applyBorder="1" applyProtection="1">
      <protection locked="0"/>
    </xf>
    <xf numFmtId="0" fontId="0" fillId="9" borderId="1" xfId="0" applyFill="1" applyBorder="1" applyProtection="1">
      <protection locked="0"/>
    </xf>
    <xf numFmtId="0" fontId="0" fillId="6" borderId="1" xfId="0" applyFill="1" applyBorder="1" applyProtection="1">
      <protection locked="0"/>
    </xf>
    <xf numFmtId="0" fontId="9" fillId="0" borderId="7" xfId="0" applyFont="1" applyBorder="1" applyProtection="1">
      <protection locked="0"/>
    </xf>
    <xf numFmtId="0" fontId="0" fillId="0" borderId="14" xfId="0" applyBorder="1" applyProtection="1">
      <protection locked="0"/>
    </xf>
    <xf numFmtId="0" fontId="0" fillId="0" borderId="13" xfId="0" applyBorder="1" applyProtection="1">
      <protection locked="0"/>
    </xf>
    <xf numFmtId="0" fontId="0" fillId="0" borderId="11" xfId="0" applyBorder="1" applyProtection="1">
      <protection locked="0"/>
    </xf>
    <xf numFmtId="0" fontId="15" fillId="0" borderId="0" xfId="0" applyFont="1" applyProtection="1">
      <protection locked="0"/>
    </xf>
    <xf numFmtId="0" fontId="0" fillId="0" borderId="12"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9" fillId="0" borderId="0" xfId="0" applyFont="1"/>
    <xf numFmtId="0" fontId="0" fillId="0" borderId="7" xfId="0" applyBorder="1" applyProtection="1">
      <protection locked="0"/>
    </xf>
    <xf numFmtId="0" fontId="9" fillId="0" borderId="0" xfId="0" applyFont="1" applyProtection="1">
      <protection locked="0"/>
    </xf>
    <xf numFmtId="0" fontId="18" fillId="0" borderId="0" xfId="0" applyFont="1" applyProtection="1">
      <protection locked="0"/>
    </xf>
    <xf numFmtId="0" fontId="3" fillId="0" borderId="19" xfId="0" applyFont="1" applyBorder="1" applyAlignment="1" applyProtection="1">
      <alignment horizontal="right" wrapText="1"/>
      <protection locked="0"/>
    </xf>
    <xf numFmtId="0" fontId="13" fillId="0" borderId="8" xfId="0" applyFont="1" applyBorder="1" applyAlignment="1" applyProtection="1">
      <alignment horizontal="right" vertical="top" wrapText="1"/>
      <protection locked="0"/>
    </xf>
    <xf numFmtId="49" fontId="29" fillId="3" borderId="20" xfId="0" applyNumberFormat="1" applyFont="1" applyFill="1" applyBorder="1" applyAlignment="1" applyProtection="1">
      <alignment horizontal="center" vertical="center" wrapText="1"/>
      <protection locked="0"/>
    </xf>
    <xf numFmtId="49" fontId="29" fillId="10" borderId="20" xfId="0" applyNumberFormat="1" applyFont="1" applyFill="1" applyBorder="1" applyAlignment="1" applyProtection="1">
      <alignment horizontal="center" vertical="center" wrapText="1"/>
      <protection locked="0"/>
    </xf>
    <xf numFmtId="49" fontId="29" fillId="3" borderId="8" xfId="0" applyNumberFormat="1" applyFont="1" applyFill="1" applyBorder="1" applyAlignment="1" applyProtection="1">
      <alignment horizontal="center" vertical="center" wrapText="1"/>
      <protection locked="0"/>
    </xf>
    <xf numFmtId="49" fontId="29" fillId="10" borderId="8" xfId="0" applyNumberFormat="1" applyFont="1" applyFill="1" applyBorder="1" applyAlignment="1" applyProtection="1">
      <alignment horizontal="center" vertical="center" wrapText="1"/>
      <protection locked="0"/>
    </xf>
    <xf numFmtId="49" fontId="29" fillId="9" borderId="8" xfId="0" applyNumberFormat="1" applyFont="1" applyFill="1" applyBorder="1" applyAlignment="1" applyProtection="1">
      <alignment horizontal="center" vertical="center" wrapText="1"/>
      <protection locked="0"/>
    </xf>
    <xf numFmtId="49" fontId="29" fillId="9" borderId="20" xfId="0" applyNumberFormat="1" applyFont="1" applyFill="1" applyBorder="1" applyAlignment="1" applyProtection="1">
      <alignment horizontal="center" vertical="center" wrapText="1"/>
      <protection locked="0"/>
    </xf>
    <xf numFmtId="0" fontId="30" fillId="0" borderId="0" xfId="0" applyFont="1" applyAlignment="1" applyProtection="1">
      <alignment horizontal="left" vertical="top" wrapText="1"/>
      <protection locked="0"/>
    </xf>
    <xf numFmtId="0" fontId="9" fillId="5" borderId="9"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0" fontId="9" fillId="9" borderId="11" xfId="0" applyFont="1" applyFill="1" applyBorder="1" applyAlignment="1" applyProtection="1">
      <alignment horizontal="left" vertical="center"/>
      <protection locked="0"/>
    </xf>
    <xf numFmtId="0" fontId="0" fillId="0" borderId="1" xfId="0" applyBorder="1" applyAlignment="1" applyProtection="1">
      <alignment horizontal="left" vertical="top" wrapText="1"/>
      <protection locked="0"/>
    </xf>
    <xf numFmtId="0" fontId="17" fillId="0" borderId="0" xfId="0" applyFont="1" applyAlignment="1" applyProtection="1">
      <alignment vertical="top" wrapText="1"/>
      <protection locked="0"/>
    </xf>
    <xf numFmtId="0" fontId="0" fillId="0" borderId="0" xfId="0" applyAlignment="1" applyProtection="1">
      <alignment vertical="top" wrapText="1"/>
      <protection locked="0"/>
    </xf>
    <xf numFmtId="0" fontId="0" fillId="0" borderId="1" xfId="0" applyBorder="1" applyAlignment="1" applyProtection="1">
      <alignment horizontal="center" vertical="top" wrapText="1"/>
      <protection locked="0"/>
    </xf>
    <xf numFmtId="0" fontId="7" fillId="0" borderId="0" xfId="0" applyFont="1" applyAlignment="1" applyProtection="1">
      <alignment horizontal="center"/>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center"/>
      <protection locked="0"/>
    </xf>
    <xf numFmtId="0" fontId="28" fillId="13" borderId="3" xfId="0" applyFont="1" applyFill="1" applyBorder="1" applyAlignment="1" applyProtection="1">
      <alignment horizontal="left" vertical="top" wrapText="1"/>
      <protection locked="0"/>
    </xf>
    <xf numFmtId="0" fontId="28" fillId="13" borderId="4" xfId="0" applyFont="1" applyFill="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49" fontId="29" fillId="14" borderId="8" xfId="0" applyNumberFormat="1" applyFont="1" applyFill="1" applyBorder="1" applyAlignment="1" applyProtection="1">
      <alignment horizontal="center" vertical="center" wrapText="1"/>
      <protection locked="0"/>
    </xf>
    <xf numFmtId="0" fontId="20" fillId="0" borderId="22" xfId="1" applyFont="1" applyBorder="1" applyAlignment="1">
      <alignment horizontal="left" vertical="top" wrapText="1"/>
    </xf>
    <xf numFmtId="0" fontId="20" fillId="0" borderId="12" xfId="1" applyFont="1" applyBorder="1" applyAlignment="1">
      <alignment horizontal="left" vertical="top" wrapText="1"/>
    </xf>
    <xf numFmtId="0" fontId="20" fillId="0" borderId="23" xfId="1" applyFont="1" applyBorder="1" applyAlignment="1">
      <alignment horizontal="left" vertical="top" wrapText="1"/>
    </xf>
    <xf numFmtId="0" fontId="0" fillId="0" borderId="17" xfId="0" applyBorder="1" applyAlignment="1">
      <alignment vertical="top"/>
    </xf>
    <xf numFmtId="0" fontId="9" fillId="0" borderId="0" xfId="0" applyFont="1" applyAlignment="1" applyProtection="1">
      <alignment vertical="top" wrapText="1"/>
      <protection locked="0"/>
    </xf>
    <xf numFmtId="0" fontId="31" fillId="0" borderId="0" xfId="0" applyFont="1" applyAlignment="1">
      <alignment vertical="top"/>
    </xf>
    <xf numFmtId="0" fontId="0" fillId="0" borderId="19" xfId="0" applyBorder="1" applyAlignment="1" applyProtection="1">
      <alignment horizontal="left" vertical="top" wrapText="1"/>
      <protection locked="0"/>
    </xf>
    <xf numFmtId="0" fontId="0" fillId="0" borderId="18" xfId="0" applyBorder="1" applyAlignment="1" applyProtection="1">
      <alignment vertical="top" wrapText="1"/>
      <protection locked="0"/>
    </xf>
    <xf numFmtId="0" fontId="9" fillId="0" borderId="8" xfId="0" applyFont="1" applyBorder="1" applyAlignment="1" applyProtection="1">
      <alignment horizontal="center" vertical="top" wrapText="1"/>
      <protection locked="0"/>
    </xf>
    <xf numFmtId="0" fontId="9" fillId="0" borderId="24" xfId="0" applyFont="1" applyBorder="1" applyAlignment="1" applyProtection="1">
      <alignment horizontal="center" vertical="top" wrapText="1"/>
      <protection locked="0"/>
    </xf>
    <xf numFmtId="0" fontId="3" fillId="15" borderId="26" xfId="0" applyFont="1" applyFill="1" applyBorder="1" applyAlignment="1" applyProtection="1">
      <alignment horizontal="center" vertical="center" wrapText="1"/>
      <protection locked="0"/>
    </xf>
    <xf numFmtId="0" fontId="3" fillId="15" borderId="27" xfId="0" applyFont="1" applyFill="1" applyBorder="1" applyAlignment="1" applyProtection="1">
      <alignment horizontal="center" vertical="center" wrapText="1"/>
      <protection locked="0"/>
    </xf>
    <xf numFmtId="0" fontId="3" fillId="15" borderId="28" xfId="0" applyFont="1" applyFill="1" applyBorder="1" applyAlignment="1" applyProtection="1">
      <alignment horizontal="center" vertical="center" wrapText="1"/>
      <protection locked="0"/>
    </xf>
    <xf numFmtId="0" fontId="3" fillId="16" borderId="26" xfId="0" applyFont="1" applyFill="1" applyBorder="1" applyAlignment="1" applyProtection="1">
      <alignment horizontal="center" vertical="center" wrapText="1"/>
      <protection locked="0"/>
    </xf>
    <xf numFmtId="0" fontId="3" fillId="16" borderId="29" xfId="0" applyFont="1" applyFill="1" applyBorder="1" applyAlignment="1" applyProtection="1">
      <alignment horizontal="center" vertical="center" wrapText="1"/>
      <protection locked="0"/>
    </xf>
    <xf numFmtId="0" fontId="3" fillId="16" borderId="27" xfId="0" applyFont="1" applyFill="1" applyBorder="1" applyAlignment="1" applyProtection="1">
      <alignment horizontal="center" vertical="center" wrapText="1"/>
      <protection locked="0"/>
    </xf>
    <xf numFmtId="0" fontId="3" fillId="16" borderId="28" xfId="0" applyFont="1" applyFill="1" applyBorder="1" applyAlignment="1" applyProtection="1">
      <alignment horizontal="center" vertical="center" wrapText="1"/>
      <protection locked="0"/>
    </xf>
    <xf numFmtId="0" fontId="3" fillId="17" borderId="29" xfId="0" applyFont="1" applyFill="1" applyBorder="1" applyAlignment="1" applyProtection="1">
      <alignment horizontal="center" vertical="center" wrapText="1"/>
      <protection locked="0"/>
    </xf>
    <xf numFmtId="0" fontId="3" fillId="18" borderId="29" xfId="0" applyFont="1" applyFill="1" applyBorder="1" applyAlignment="1" applyProtection="1">
      <alignment horizontal="center" vertical="center" wrapText="1"/>
      <protection locked="0"/>
    </xf>
    <xf numFmtId="0" fontId="20" fillId="0" borderId="0" xfId="0" applyFont="1"/>
    <xf numFmtId="0" fontId="32" fillId="11" borderId="30" xfId="0" applyFont="1" applyFill="1" applyBorder="1" applyAlignment="1" applyProtection="1">
      <alignment horizontal="left" vertical="center" wrapText="1"/>
      <protection locked="0"/>
    </xf>
    <xf numFmtId="0" fontId="32" fillId="11" borderId="9" xfId="0" applyFont="1" applyFill="1" applyBorder="1" applyAlignment="1" applyProtection="1">
      <alignment horizontal="left" vertical="center" wrapText="1"/>
      <protection locked="0"/>
    </xf>
    <xf numFmtId="17" fontId="0" fillId="0" borderId="19" xfId="0" applyNumberFormat="1" applyBorder="1" applyAlignment="1" applyProtection="1">
      <alignment horizontal="center" vertical="top" wrapText="1"/>
      <protection locked="0"/>
    </xf>
    <xf numFmtId="0" fontId="33" fillId="19" borderId="5" xfId="1" applyFont="1" applyFill="1" applyBorder="1" applyAlignment="1">
      <alignment horizontal="center" vertical="top" wrapText="1"/>
    </xf>
    <xf numFmtId="0" fontId="34" fillId="20" borderId="5" xfId="1" applyFont="1" applyFill="1" applyBorder="1" applyAlignment="1">
      <alignment horizontal="center" vertical="top" wrapText="1"/>
    </xf>
    <xf numFmtId="0" fontId="33" fillId="21" borderId="5" xfId="1" applyFont="1" applyFill="1" applyBorder="1" applyAlignment="1">
      <alignment horizontal="center" vertical="top" wrapText="1"/>
    </xf>
    <xf numFmtId="0" fontId="21" fillId="10" borderId="5" xfId="1" applyFont="1" applyFill="1" applyBorder="1" applyAlignment="1">
      <alignment horizontal="center" vertical="top" wrapText="1"/>
    </xf>
    <xf numFmtId="0" fontId="21" fillId="22" borderId="5" xfId="1" applyFont="1" applyFill="1" applyBorder="1" applyAlignment="1">
      <alignment horizontal="center" vertical="top" wrapText="1"/>
    </xf>
    <xf numFmtId="0" fontId="21" fillId="23" borderId="5" xfId="1" applyFont="1" applyFill="1" applyBorder="1" applyAlignment="1">
      <alignment horizontal="center" vertical="top" wrapText="1"/>
    </xf>
    <xf numFmtId="0" fontId="34" fillId="24" borderId="5" xfId="1" applyFont="1" applyFill="1" applyBorder="1" applyAlignment="1">
      <alignment horizontal="center" vertical="top" wrapText="1"/>
    </xf>
    <xf numFmtId="0" fontId="33" fillId="25" borderId="23" xfId="1" applyFont="1" applyFill="1" applyBorder="1" applyAlignment="1">
      <alignment horizontal="center" vertical="top" wrapText="1"/>
    </xf>
    <xf numFmtId="0" fontId="34" fillId="26" borderId="5" xfId="1" applyFont="1" applyFill="1" applyBorder="1" applyAlignment="1">
      <alignment horizontal="center" vertical="top" wrapText="1"/>
    </xf>
    <xf numFmtId="0" fontId="21" fillId="27" borderId="5" xfId="1" applyFont="1" applyFill="1" applyBorder="1" applyAlignment="1">
      <alignment horizontal="center" vertical="top" wrapText="1"/>
    </xf>
    <xf numFmtId="0" fontId="33" fillId="28" borderId="5" xfId="1" applyFont="1" applyFill="1" applyBorder="1" applyAlignment="1">
      <alignment horizontal="center" vertical="top" wrapText="1"/>
    </xf>
    <xf numFmtId="0" fontId="21" fillId="29" borderId="5" xfId="1" applyFont="1" applyFill="1" applyBorder="1" applyAlignment="1">
      <alignment horizontal="center" vertical="top" wrapText="1"/>
    </xf>
    <xf numFmtId="0" fontId="22" fillId="30" borderId="5" xfId="0" applyFont="1" applyFill="1" applyBorder="1" applyAlignment="1">
      <alignment vertical="top"/>
    </xf>
    <xf numFmtId="0" fontId="20" fillId="0" borderId="8" xfId="0" applyFont="1" applyBorder="1" applyAlignment="1" applyProtection="1">
      <alignment horizontal="left" vertical="top" wrapText="1"/>
      <protection locked="0"/>
    </xf>
    <xf numFmtId="0" fontId="20" fillId="0" borderId="18" xfId="0" applyFont="1" applyBorder="1" applyAlignment="1" applyProtection="1">
      <alignment vertical="top" wrapText="1"/>
      <protection locked="0"/>
    </xf>
    <xf numFmtId="0" fontId="17" fillId="0" borderId="0" xfId="0" applyFont="1" applyAlignment="1" applyProtection="1">
      <alignment horizontal="left" wrapText="1"/>
      <protection locked="0"/>
    </xf>
    <xf numFmtId="0" fontId="23" fillId="0" borderId="0" xfId="0" applyFont="1" applyAlignment="1" applyProtection="1">
      <alignment horizontal="left" wrapText="1"/>
      <protection locked="0"/>
    </xf>
    <xf numFmtId="0" fontId="20" fillId="0" borderId="0" xfId="0" applyFont="1" applyAlignment="1" applyProtection="1">
      <alignment horizontal="left" wrapText="1"/>
      <protection locked="0"/>
    </xf>
    <xf numFmtId="0" fontId="20" fillId="0" borderId="24"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31" xfId="0" applyFont="1" applyBorder="1" applyAlignment="1" applyProtection="1">
      <alignment horizontal="left" vertical="top" wrapText="1"/>
      <protection locked="0"/>
    </xf>
    <xf numFmtId="0" fontId="20" fillId="0" borderId="32" xfId="0" applyFont="1" applyBorder="1" applyAlignment="1" applyProtection="1">
      <alignment horizontal="left" vertical="top" wrapText="1"/>
      <protection locked="0"/>
    </xf>
    <xf numFmtId="0" fontId="3" fillId="0" borderId="0" xfId="0" applyFont="1" applyAlignment="1" applyProtection="1">
      <alignment horizontal="left"/>
      <protection locked="0"/>
    </xf>
    <xf numFmtId="0" fontId="0" fillId="0" borderId="0" xfId="0" applyAlignment="1">
      <alignment horizontal="left"/>
    </xf>
    <xf numFmtId="0" fontId="28" fillId="0" borderId="33"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20" fillId="0" borderId="34" xfId="0" applyFont="1" applyBorder="1" applyAlignment="1" applyProtection="1">
      <alignment horizontal="left" vertical="top"/>
      <protection locked="0"/>
    </xf>
    <xf numFmtId="0" fontId="9" fillId="31" borderId="35" xfId="0" applyFont="1" applyFill="1" applyBorder="1" applyAlignment="1" applyProtection="1">
      <alignment horizontal="left" vertical="top" wrapText="1"/>
      <protection locked="0"/>
    </xf>
    <xf numFmtId="0" fontId="9" fillId="31" borderId="36" xfId="0" applyFont="1" applyFill="1" applyBorder="1" applyAlignment="1" applyProtection="1">
      <alignment horizontal="left" vertical="top" wrapText="1"/>
      <protection locked="0"/>
    </xf>
    <xf numFmtId="0" fontId="9" fillId="31" borderId="37" xfId="0" applyFont="1" applyFill="1" applyBorder="1" applyAlignment="1" applyProtection="1">
      <alignment horizontal="left" vertical="top" wrapText="1"/>
      <protection locked="0"/>
    </xf>
    <xf numFmtId="0" fontId="9" fillId="31" borderId="9" xfId="0" applyFont="1" applyFill="1" applyBorder="1" applyAlignment="1" applyProtection="1">
      <alignment horizontal="left" vertical="top" wrapText="1"/>
      <protection locked="0"/>
    </xf>
    <xf numFmtId="0" fontId="9" fillId="31" borderId="7" xfId="0" applyFont="1" applyFill="1" applyBorder="1" applyAlignment="1" applyProtection="1">
      <alignment horizontal="left" vertical="top" wrapText="1"/>
      <protection locked="0"/>
    </xf>
    <xf numFmtId="0" fontId="9" fillId="31" borderId="38" xfId="0" applyFont="1" applyFill="1" applyBorder="1" applyAlignment="1" applyProtection="1">
      <alignment horizontal="left" vertical="top" wrapText="1"/>
      <protection locked="0"/>
    </xf>
    <xf numFmtId="0" fontId="28" fillId="13" borderId="21" xfId="0" applyFont="1" applyFill="1" applyBorder="1" applyAlignment="1" applyProtection="1">
      <alignment horizontal="left" vertical="top" wrapText="1"/>
      <protection locked="0"/>
    </xf>
    <xf numFmtId="0" fontId="28" fillId="0" borderId="39" xfId="0" applyFont="1" applyBorder="1" applyAlignment="1" applyProtection="1">
      <alignment horizontal="left" vertical="top" wrapText="1"/>
      <protection locked="0"/>
    </xf>
    <xf numFmtId="0" fontId="28" fillId="0" borderId="40" xfId="0" applyFont="1" applyBorder="1" applyAlignment="1" applyProtection="1">
      <alignment horizontal="left" vertical="top" wrapText="1"/>
      <protection locked="0"/>
    </xf>
    <xf numFmtId="0" fontId="9" fillId="31" borderId="41" xfId="0" applyFont="1" applyFill="1" applyBorder="1" applyAlignment="1" applyProtection="1">
      <alignment horizontal="left" vertical="top" wrapText="1"/>
      <protection locked="0"/>
    </xf>
    <xf numFmtId="0" fontId="28" fillId="0" borderId="31" xfId="0" applyFont="1" applyBorder="1" applyAlignment="1" applyProtection="1">
      <alignment horizontal="left" vertical="top" wrapText="1"/>
      <protection locked="0"/>
    </xf>
    <xf numFmtId="0" fontId="28" fillId="0" borderId="32" xfId="0" applyFont="1" applyBorder="1" applyAlignment="1" applyProtection="1">
      <alignment horizontal="left" vertical="top" wrapText="1"/>
      <protection locked="0"/>
    </xf>
    <xf numFmtId="0" fontId="9" fillId="32" borderId="35" xfId="0" applyFont="1" applyFill="1" applyBorder="1" applyAlignment="1" applyProtection="1">
      <alignment vertical="top" wrapText="1"/>
      <protection locked="0"/>
    </xf>
    <xf numFmtId="0" fontId="0" fillId="0" borderId="0" xfId="0" applyAlignment="1" applyProtection="1">
      <alignment horizontal="center"/>
      <protection locked="0"/>
    </xf>
    <xf numFmtId="0" fontId="20" fillId="0" borderId="20" xfId="0" applyFont="1" applyBorder="1" applyAlignment="1" applyProtection="1">
      <alignment horizontal="center" vertical="top" wrapText="1"/>
      <protection locked="0"/>
    </xf>
    <xf numFmtId="0" fontId="20" fillId="0" borderId="44" xfId="0" applyFont="1" applyBorder="1" applyAlignment="1" applyProtection="1">
      <alignment vertical="top" wrapText="1"/>
      <protection locked="0"/>
    </xf>
    <xf numFmtId="0" fontId="0" fillId="0" borderId="44" xfId="0" applyBorder="1" applyAlignment="1" applyProtection="1">
      <alignment vertical="top" wrapText="1"/>
      <protection locked="0"/>
    </xf>
    <xf numFmtId="0" fontId="2" fillId="0" borderId="44" xfId="0" applyFont="1" applyBorder="1" applyAlignment="1" applyProtection="1">
      <alignment vertical="top" wrapText="1"/>
      <protection locked="0"/>
    </xf>
    <xf numFmtId="0" fontId="0" fillId="0" borderId="45" xfId="0" applyBorder="1" applyAlignment="1" applyProtection="1">
      <alignment vertical="top" wrapText="1"/>
      <protection locked="0"/>
    </xf>
    <xf numFmtId="0" fontId="24" fillId="0" borderId="0" xfId="0" applyFont="1" applyAlignment="1" applyProtection="1">
      <alignment horizontal="center"/>
      <protection locked="0"/>
    </xf>
    <xf numFmtId="0" fontId="28" fillId="14" borderId="4" xfId="0" applyFont="1" applyFill="1" applyBorder="1" applyAlignment="1" applyProtection="1">
      <alignment horizontal="left" vertical="top" wrapText="1"/>
      <protection locked="0"/>
    </xf>
    <xf numFmtId="0" fontId="28" fillId="9" borderId="4" xfId="0" applyFont="1" applyFill="1" applyBorder="1" applyAlignment="1" applyProtection="1">
      <alignment horizontal="left" vertical="top" wrapText="1"/>
      <protection locked="0"/>
    </xf>
    <xf numFmtId="0" fontId="28" fillId="10" borderId="4" xfId="0" applyFont="1" applyFill="1" applyBorder="1" applyAlignment="1" applyProtection="1">
      <alignment horizontal="left" vertical="top" wrapText="1"/>
      <protection locked="0"/>
    </xf>
    <xf numFmtId="0" fontId="21" fillId="9" borderId="10" xfId="1" applyFont="1" applyFill="1" applyBorder="1" applyAlignment="1">
      <alignment horizontal="center" vertical="top" wrapText="1"/>
    </xf>
    <xf numFmtId="0" fontId="34" fillId="14" borderId="9" xfId="1" applyFont="1" applyFill="1" applyBorder="1" applyAlignment="1">
      <alignment horizontal="center" vertical="top" wrapText="1"/>
    </xf>
    <xf numFmtId="0" fontId="9" fillId="5" borderId="1" xfId="0" applyFont="1" applyFill="1" applyBorder="1" applyAlignment="1" applyProtection="1">
      <alignment horizontal="center" vertical="top" wrapText="1"/>
      <protection locked="0"/>
    </xf>
    <xf numFmtId="0" fontId="9" fillId="5" borderId="8" xfId="0" applyFont="1" applyFill="1" applyBorder="1" applyAlignment="1" applyProtection="1">
      <alignment horizontal="center" vertical="top" wrapText="1"/>
      <protection locked="0"/>
    </xf>
    <xf numFmtId="0" fontId="1" fillId="0" borderId="0" xfId="0" applyFont="1" applyProtection="1">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protection locked="0"/>
    </xf>
    <xf numFmtId="0" fontId="1" fillId="0" borderId="0" xfId="0" applyFont="1" applyAlignment="1" applyProtection="1">
      <alignment wrapText="1"/>
      <protection locked="0"/>
    </xf>
    <xf numFmtId="0" fontId="1" fillId="0" borderId="21" xfId="0" quotePrefix="1" applyFont="1" applyBorder="1" applyAlignment="1" applyProtection="1">
      <alignment horizontal="center" vertical="top" wrapText="1"/>
      <protection locked="0"/>
    </xf>
    <xf numFmtId="0" fontId="1" fillId="0" borderId="20" xfId="0" applyFont="1" applyBorder="1" applyAlignment="1" applyProtection="1">
      <alignment horizontal="center" vertical="top" wrapText="1"/>
      <protection locked="0"/>
    </xf>
    <xf numFmtId="0" fontId="1" fillId="0" borderId="1" xfId="0" applyFont="1" applyBorder="1" applyAlignment="1" applyProtection="1">
      <alignment horizontal="left" vertical="top" wrapText="1"/>
      <protection locked="0"/>
    </xf>
    <xf numFmtId="0" fontId="1" fillId="0" borderId="18" xfId="0" applyFont="1" applyBorder="1" applyAlignment="1" applyProtection="1">
      <alignment vertical="top" wrapText="1"/>
      <protection locked="0"/>
    </xf>
    <xf numFmtId="0" fontId="1" fillId="0" borderId="20" xfId="0" applyFont="1" applyBorder="1" applyAlignment="1" applyProtection="1">
      <alignment horizontal="center"/>
      <protection locked="0"/>
    </xf>
    <xf numFmtId="17" fontId="1" fillId="0" borderId="8" xfId="0" quotePrefix="1" applyNumberFormat="1" applyFont="1" applyBorder="1" applyAlignment="1" applyProtection="1">
      <alignment horizontal="center" vertical="top" wrapText="1"/>
      <protection locked="0"/>
    </xf>
    <xf numFmtId="15" fontId="1" fillId="0" borderId="8" xfId="0" quotePrefix="1" applyNumberFormat="1" applyFont="1" applyBorder="1" applyAlignment="1" applyProtection="1">
      <alignment horizontal="center" vertical="top" wrapText="1"/>
      <protection locked="0"/>
    </xf>
    <xf numFmtId="0" fontId="1" fillId="0" borderId="8" xfId="0" quotePrefix="1" applyFont="1" applyBorder="1" applyAlignment="1" applyProtection="1">
      <alignment horizontal="center" vertical="top" wrapText="1"/>
      <protection locked="0"/>
    </xf>
    <xf numFmtId="0" fontId="1" fillId="12" borderId="21" xfId="0" quotePrefix="1" applyFont="1" applyFill="1" applyBorder="1" applyAlignment="1" applyProtection="1">
      <alignment horizontal="center" vertical="top" wrapText="1"/>
      <protection locked="0"/>
    </xf>
    <xf numFmtId="0" fontId="1" fillId="12" borderId="8" xfId="0" quotePrefix="1" applyFont="1" applyFill="1" applyBorder="1" applyAlignment="1" applyProtection="1">
      <alignment horizontal="center" vertical="top" wrapText="1"/>
      <protection locked="0"/>
    </xf>
    <xf numFmtId="0" fontId="1" fillId="0" borderId="3" xfId="0" quotePrefix="1" applyFont="1" applyBorder="1" applyAlignment="1" applyProtection="1">
      <alignment horizontal="center" vertical="top" wrapText="1"/>
      <protection locked="0"/>
    </xf>
    <xf numFmtId="0" fontId="1" fillId="0" borderId="20" xfId="0" quotePrefix="1" applyFont="1" applyBorder="1" applyAlignment="1" applyProtection="1">
      <alignment horizontal="center" vertical="top" wrapText="1"/>
      <protection locked="0"/>
    </xf>
    <xf numFmtId="0" fontId="1" fillId="0" borderId="1" xfId="0" applyFont="1" applyBorder="1" applyAlignment="1" applyProtection="1">
      <alignment vertical="top" wrapText="1"/>
      <protection locked="0"/>
    </xf>
    <xf numFmtId="0" fontId="1" fillId="0" borderId="25" xfId="0" quotePrefix="1" applyFont="1" applyBorder="1" applyAlignment="1" applyProtection="1">
      <alignment horizontal="center" vertical="top" wrapText="1"/>
      <protection locked="0"/>
    </xf>
    <xf numFmtId="0" fontId="1" fillId="0" borderId="2" xfId="0" applyFont="1" applyBorder="1" applyAlignment="1" applyProtection="1">
      <alignment vertical="top" wrapText="1"/>
      <protection locked="0"/>
    </xf>
    <xf numFmtId="0" fontId="1" fillId="0" borderId="43" xfId="0" applyFont="1" applyBorder="1" applyAlignment="1" applyProtection="1">
      <alignment horizontal="center" vertical="top" wrapText="1"/>
      <protection locked="0"/>
    </xf>
    <xf numFmtId="0" fontId="1" fillId="0" borderId="0" xfId="0" applyFont="1" applyAlignment="1" applyProtection="1">
      <alignment horizontal="left" vertical="top" wrapText="1"/>
      <protection locked="0"/>
    </xf>
    <xf numFmtId="0" fontId="1" fillId="0" borderId="42" xfId="0" applyFont="1" applyBorder="1" applyAlignment="1" applyProtection="1">
      <alignment horizontal="left" vertical="top" wrapText="1"/>
      <protection locked="0"/>
    </xf>
    <xf numFmtId="0" fontId="1" fillId="10" borderId="31" xfId="0" applyFont="1" applyFill="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9" borderId="31" xfId="0" applyFont="1" applyFill="1" applyBorder="1" applyAlignment="1" applyProtection="1">
      <alignment horizontal="left" vertical="top" wrapText="1"/>
      <protection locked="0"/>
    </xf>
    <xf numFmtId="0" fontId="1" fillId="14" borderId="31" xfId="0" applyFont="1" applyFill="1" applyBorder="1" applyAlignment="1" applyProtection="1">
      <alignment horizontal="left" vertical="top" wrapText="1"/>
      <protection locked="0"/>
    </xf>
    <xf numFmtId="0" fontId="9" fillId="35" borderId="8" xfId="0" applyFont="1" applyFill="1" applyBorder="1" applyAlignment="1" applyProtection="1">
      <alignment horizontal="center" vertical="top" wrapText="1"/>
      <protection locked="0"/>
    </xf>
    <xf numFmtId="0" fontId="20" fillId="36" borderId="8" xfId="0" applyFont="1" applyFill="1" applyBorder="1" applyAlignment="1" applyProtection="1">
      <alignment horizontal="left" vertical="top" wrapText="1"/>
      <protection locked="0"/>
    </xf>
    <xf numFmtId="0" fontId="9" fillId="36" borderId="8" xfId="0" applyFont="1" applyFill="1" applyBorder="1" applyAlignment="1" applyProtection="1">
      <alignment horizontal="center" vertical="top" wrapText="1"/>
      <protection locked="0"/>
    </xf>
    <xf numFmtId="0" fontId="9" fillId="36" borderId="1" xfId="0" applyFont="1" applyFill="1" applyBorder="1" applyAlignment="1" applyProtection="1">
      <alignment horizontal="center" vertical="top" wrapText="1"/>
      <protection locked="0"/>
    </xf>
    <xf numFmtId="0" fontId="9" fillId="37" borderId="8" xfId="0" applyFont="1" applyFill="1" applyBorder="1" applyAlignment="1" applyProtection="1">
      <alignment horizontal="center" vertical="top" wrapText="1"/>
      <protection locked="0"/>
    </xf>
    <xf numFmtId="0" fontId="20" fillId="37" borderId="0" xfId="0" applyFont="1" applyFill="1" applyAlignment="1" applyProtection="1">
      <alignment horizontal="left" wrapText="1"/>
      <protection locked="0"/>
    </xf>
    <xf numFmtId="0" fontId="9" fillId="30" borderId="8" xfId="0" applyFont="1" applyFill="1" applyBorder="1" applyAlignment="1" applyProtection="1">
      <alignment horizontal="center" vertical="top" wrapText="1"/>
      <protection locked="0"/>
    </xf>
    <xf numFmtId="0" fontId="1" fillId="0" borderId="20" xfId="0" applyFont="1" applyBorder="1" applyAlignment="1" applyProtection="1">
      <alignment horizontal="center" wrapText="1"/>
      <protection locked="0"/>
    </xf>
    <xf numFmtId="0" fontId="1" fillId="0" borderId="20" xfId="0" applyFont="1" applyBorder="1" applyAlignment="1" applyProtection="1">
      <alignment horizontal="center" vertical="top"/>
      <protection locked="0"/>
    </xf>
    <xf numFmtId="0" fontId="20" fillId="0" borderId="20" xfId="0" applyFont="1" applyBorder="1" applyAlignment="1" applyProtection="1">
      <alignment horizontal="center" vertical="top"/>
      <protection locked="0"/>
    </xf>
    <xf numFmtId="0" fontId="20" fillId="0" borderId="46" xfId="0" applyFont="1" applyBorder="1" applyAlignment="1" applyProtection="1">
      <alignment wrapText="1"/>
      <protection locked="0"/>
    </xf>
    <xf numFmtId="0" fontId="0" fillId="0" borderId="46" xfId="0" applyBorder="1" applyAlignment="1">
      <alignment wrapText="1"/>
    </xf>
    <xf numFmtId="0" fontId="0" fillId="0" borderId="10" xfId="0" applyBorder="1" applyAlignment="1">
      <alignment wrapText="1"/>
    </xf>
    <xf numFmtId="0" fontId="7" fillId="0" borderId="0" xfId="0" applyFont="1" applyAlignment="1" applyProtection="1">
      <alignment horizontal="center"/>
      <protection locked="0"/>
    </xf>
    <xf numFmtId="0" fontId="18" fillId="0" borderId="9"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49" fontId="18" fillId="0" borderId="9" xfId="0" applyNumberFormat="1" applyFont="1" applyBorder="1" applyAlignment="1" applyProtection="1">
      <alignment horizontal="left" vertical="center" wrapText="1"/>
      <protection locked="0"/>
    </xf>
    <xf numFmtId="49" fontId="18" fillId="0" borderId="10" xfId="0" applyNumberFormat="1" applyFont="1" applyBorder="1" applyAlignment="1" applyProtection="1">
      <alignment horizontal="left" vertical="center" wrapText="1"/>
      <protection locked="0"/>
    </xf>
    <xf numFmtId="0" fontId="0" fillId="0" borderId="50" xfId="0"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1" fillId="0" borderId="53" xfId="0" applyFont="1"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20" fillId="0" borderId="53" xfId="0" applyFont="1" applyBorder="1" applyAlignment="1" applyProtection="1">
      <alignment horizontal="left" vertical="center" wrapText="1"/>
      <protection locked="0"/>
    </xf>
    <xf numFmtId="0" fontId="0" fillId="0" borderId="54" xfId="0" applyBorder="1" applyAlignment="1">
      <alignment horizontal="left" vertical="center" wrapText="1"/>
    </xf>
    <xf numFmtId="0" fontId="0" fillId="0" borderId="55" xfId="0" applyBorder="1" applyAlignment="1">
      <alignment horizontal="left" vertical="center" wrapText="1"/>
    </xf>
    <xf numFmtId="0" fontId="20" fillId="0" borderId="15" xfId="0" applyFont="1"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18" fillId="0" borderId="7" xfId="0" applyFont="1" applyBorder="1" applyAlignment="1" applyProtection="1">
      <alignment horizontal="left" vertical="top" wrapText="1"/>
      <protection locked="0"/>
    </xf>
    <xf numFmtId="0" fontId="18" fillId="0" borderId="14"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16" xfId="0" applyFont="1" applyBorder="1" applyAlignment="1" applyProtection="1">
      <alignment horizontal="left" vertical="top" wrapText="1"/>
      <protection locked="0"/>
    </xf>
    <xf numFmtId="0" fontId="10" fillId="0" borderId="0" xfId="0" applyFont="1" applyAlignment="1" applyProtection="1">
      <alignment horizontal="center" wrapText="1"/>
      <protection locked="0"/>
    </xf>
    <xf numFmtId="0" fontId="9" fillId="0" borderId="9" xfId="0" applyFont="1" applyBorder="1" applyAlignment="1" applyProtection="1">
      <alignment horizontal="left" vertical="center" wrapText="1"/>
      <protection locked="0"/>
    </xf>
    <xf numFmtId="0" fontId="9" fillId="0" borderId="46"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10" fillId="0" borderId="0" xfId="0" applyFont="1" applyAlignment="1" applyProtection="1">
      <alignment horizontal="left" vertical="top" wrapText="1"/>
      <protection locked="0"/>
    </xf>
    <xf numFmtId="0" fontId="24" fillId="0" borderId="0" xfId="0" applyFont="1" applyAlignment="1" applyProtection="1">
      <alignment horizontal="center"/>
      <protection locked="0"/>
    </xf>
    <xf numFmtId="0" fontId="3" fillId="33" borderId="46" xfId="0" applyFont="1" applyFill="1" applyBorder="1" applyAlignment="1" applyProtection="1">
      <alignment horizontal="center" vertical="center" wrapText="1"/>
      <protection locked="0"/>
    </xf>
    <xf numFmtId="0" fontId="0" fillId="33" borderId="46" xfId="0" applyFill="1" applyBorder="1" applyAlignment="1">
      <alignment horizontal="center" vertical="center" wrapText="1"/>
    </xf>
    <xf numFmtId="0" fontId="0" fillId="33" borderId="10" xfId="0" applyFill="1" applyBorder="1" applyAlignment="1">
      <alignment horizontal="center" vertical="center" wrapText="1"/>
    </xf>
    <xf numFmtId="0" fontId="3" fillId="23" borderId="9" xfId="0" applyFont="1" applyFill="1" applyBorder="1" applyAlignment="1" applyProtection="1">
      <alignment horizontal="center" vertical="center" wrapText="1"/>
      <protection locked="0"/>
    </xf>
    <xf numFmtId="0" fontId="3" fillId="23" borderId="46" xfId="0" applyFont="1" applyFill="1" applyBorder="1" applyAlignment="1" applyProtection="1">
      <alignment horizontal="center" vertical="center" wrapText="1"/>
      <protection locked="0"/>
    </xf>
    <xf numFmtId="0" fontId="0" fillId="23" borderId="46" xfId="0" applyFill="1" applyBorder="1" applyAlignment="1">
      <alignment horizontal="center" vertical="center" wrapText="1"/>
    </xf>
    <xf numFmtId="0" fontId="3" fillId="34" borderId="9" xfId="0" applyFont="1" applyFill="1" applyBorder="1" applyAlignment="1" applyProtection="1">
      <alignment horizontal="center" vertical="center" wrapText="1"/>
      <protection locked="0"/>
    </xf>
    <xf numFmtId="0" fontId="3" fillId="34" borderId="46" xfId="0" applyFont="1" applyFill="1" applyBorder="1" applyAlignment="1" applyProtection="1">
      <alignment horizontal="center" vertical="center" wrapText="1"/>
      <protection locked="0"/>
    </xf>
    <xf numFmtId="0" fontId="10" fillId="0" borderId="0" xfId="0" applyFont="1" applyAlignment="1" applyProtection="1">
      <alignment horizontal="center"/>
      <protection locked="0"/>
    </xf>
    <xf numFmtId="0" fontId="3" fillId="10" borderId="9" xfId="0" applyFont="1" applyFill="1" applyBorder="1" applyAlignment="1" applyProtection="1">
      <alignment horizontal="center" vertical="center" wrapText="1"/>
      <protection locked="0"/>
    </xf>
    <xf numFmtId="0" fontId="3" fillId="10" borderId="46" xfId="0" applyFont="1" applyFill="1" applyBorder="1" applyAlignment="1" applyProtection="1">
      <alignment horizontal="center" vertical="center" wrapText="1"/>
      <protection locked="0"/>
    </xf>
    <xf numFmtId="0" fontId="14" fillId="0" borderId="57" xfId="0" applyFont="1" applyBorder="1" applyAlignment="1" applyProtection="1">
      <alignment horizontal="center" vertical="center" textRotation="90" wrapText="1"/>
      <protection locked="0"/>
    </xf>
    <xf numFmtId="0" fontId="14" fillId="0" borderId="58" xfId="0" applyFont="1" applyBorder="1" applyAlignment="1" applyProtection="1">
      <alignment horizontal="center" vertical="center" textRotation="90" wrapText="1"/>
      <protection locked="0"/>
    </xf>
    <xf numFmtId="0" fontId="14" fillId="0" borderId="19" xfId="0" applyFont="1" applyBorder="1" applyAlignment="1" applyProtection="1">
      <alignment horizontal="center" vertical="center" textRotation="90" wrapText="1"/>
      <protection locked="0"/>
    </xf>
    <xf numFmtId="0" fontId="3" fillId="4" borderId="56" xfId="0" applyFont="1" applyFill="1" applyBorder="1" applyAlignment="1" applyProtection="1">
      <alignment vertical="top" wrapText="1"/>
      <protection locked="0"/>
    </xf>
    <xf numFmtId="0" fontId="3" fillId="4" borderId="51" xfId="0" applyFont="1" applyFill="1" applyBorder="1" applyAlignment="1" applyProtection="1">
      <alignment vertical="top" wrapText="1"/>
      <protection locked="0"/>
    </xf>
    <xf numFmtId="0" fontId="15" fillId="4" borderId="51" xfId="0" applyFont="1" applyFill="1" applyBorder="1" applyAlignment="1" applyProtection="1">
      <alignment vertical="top" wrapText="1"/>
      <protection locked="0"/>
    </xf>
    <xf numFmtId="0" fontId="15" fillId="0" borderId="20" xfId="0" applyFont="1" applyBorder="1" applyAlignment="1" applyProtection="1">
      <protection locked="0"/>
    </xf>
    <xf numFmtId="0" fontId="11" fillId="0" borderId="56" xfId="0" applyFont="1" applyBorder="1" applyAlignment="1" applyProtection="1">
      <alignment vertical="top" wrapText="1"/>
      <protection locked="0"/>
    </xf>
    <xf numFmtId="0" fontId="11" fillId="0" borderId="51" xfId="0" applyFont="1" applyBorder="1" applyAlignment="1" applyProtection="1">
      <alignment vertical="top" wrapText="1"/>
      <protection locked="0"/>
    </xf>
    <xf numFmtId="0" fontId="16" fillId="0" borderId="51" xfId="0" applyFont="1" applyBorder="1" applyAlignment="1" applyProtection="1">
      <alignment vertical="top" wrapText="1"/>
      <protection locked="0"/>
    </xf>
    <xf numFmtId="0" fontId="9"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2" fillId="0" borderId="56" xfId="0" applyFont="1" applyBorder="1" applyAlignment="1" applyProtection="1">
      <alignment horizontal="center" wrapText="1"/>
      <protection locked="0"/>
    </xf>
    <xf numFmtId="0" fontId="12" fillId="0" borderId="51" xfId="0" applyFont="1" applyBorder="1" applyAlignment="1" applyProtection="1">
      <alignment horizontal="center" wrapText="1"/>
      <protection locked="0"/>
    </xf>
    <xf numFmtId="0" fontId="12" fillId="0" borderId="20" xfId="0" applyFont="1" applyBorder="1" applyAlignment="1" applyProtection="1">
      <alignment horizontal="center" wrapText="1"/>
      <protection locked="0"/>
    </xf>
    <xf numFmtId="0" fontId="9" fillId="5" borderId="9" xfId="0" applyFont="1" applyFill="1" applyBorder="1" applyAlignment="1" applyProtection="1">
      <alignment horizontal="left" vertical="center"/>
      <protection locked="0"/>
    </xf>
    <xf numFmtId="0" fontId="9" fillId="5" borderId="46" xfId="0" applyFont="1" applyFill="1" applyBorder="1" applyAlignment="1" applyProtection="1">
      <alignment horizontal="left" vertical="center"/>
      <protection locked="0"/>
    </xf>
    <xf numFmtId="0" fontId="9" fillId="5" borderId="10" xfId="0" applyFont="1" applyFill="1" applyBorder="1" applyAlignment="1" applyProtection="1">
      <alignment horizontal="left" vertical="center"/>
      <protection locked="0"/>
    </xf>
    <xf numFmtId="0" fontId="9" fillId="10" borderId="16" xfId="0" applyFont="1" applyFill="1" applyBorder="1" applyAlignment="1" applyProtection="1">
      <alignment horizontal="left" vertical="top"/>
      <protection locked="0"/>
    </xf>
    <xf numFmtId="0" fontId="9" fillId="10" borderId="17" xfId="0" applyFont="1" applyFill="1" applyBorder="1" applyAlignment="1" applyProtection="1">
      <alignment horizontal="left" vertical="top"/>
      <protection locked="0"/>
    </xf>
    <xf numFmtId="0" fontId="9" fillId="7" borderId="0" xfId="0" applyFont="1" applyFill="1" applyAlignment="1" applyProtection="1">
      <alignment horizontal="left" vertical="top"/>
      <protection locked="0"/>
    </xf>
    <xf numFmtId="0" fontId="9" fillId="7" borderId="12" xfId="0" applyFont="1" applyFill="1" applyBorder="1" applyAlignment="1" applyProtection="1">
      <alignment horizontal="left" vertical="top"/>
      <protection locked="0"/>
    </xf>
    <xf numFmtId="0" fontId="9" fillId="9" borderId="0" xfId="0" applyFont="1" applyFill="1" applyAlignment="1" applyProtection="1">
      <alignment horizontal="left" vertical="top"/>
      <protection locked="0"/>
    </xf>
    <xf numFmtId="0" fontId="9" fillId="9" borderId="12" xfId="0" applyFont="1" applyFill="1" applyBorder="1" applyAlignment="1" applyProtection="1">
      <alignment horizontal="left" vertical="top"/>
      <protection locked="0"/>
    </xf>
    <xf numFmtId="0" fontId="9" fillId="0" borderId="9" xfId="0" applyFont="1" applyBorder="1" applyAlignment="1" applyProtection="1">
      <alignment horizontal="left" vertical="center"/>
      <protection locked="0"/>
    </xf>
    <xf numFmtId="0" fontId="9" fillId="0" borderId="46" xfId="0" applyFont="1" applyBorder="1" applyAlignment="1" applyProtection="1">
      <alignment horizontal="left" vertical="center"/>
      <protection locked="0"/>
    </xf>
    <xf numFmtId="0" fontId="9" fillId="6" borderId="14" xfId="0" applyFont="1" applyFill="1" applyBorder="1" applyAlignment="1" applyProtection="1">
      <alignment horizontal="left" vertical="top"/>
      <protection locked="0"/>
    </xf>
    <xf numFmtId="0" fontId="9" fillId="6" borderId="13" xfId="0" applyFont="1" applyFill="1" applyBorder="1" applyAlignment="1" applyProtection="1">
      <alignment horizontal="left" vertical="top"/>
      <protection locked="0"/>
    </xf>
    <xf numFmtId="0" fontId="9" fillId="8" borderId="0" xfId="0" applyFont="1" applyFill="1" applyAlignment="1" applyProtection="1">
      <alignment horizontal="left" vertical="top"/>
      <protection locked="0"/>
    </xf>
    <xf numFmtId="0" fontId="9" fillId="8" borderId="12" xfId="0" applyFont="1" applyFill="1" applyBorder="1" applyAlignment="1" applyProtection="1">
      <alignment horizontal="left" vertical="top"/>
      <protection locked="0"/>
    </xf>
    <xf numFmtId="0" fontId="9" fillId="5" borderId="9"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0" fontId="9" fillId="10" borderId="7" xfId="0" applyFont="1" applyFill="1" applyBorder="1" applyAlignment="1" applyProtection="1">
      <alignment horizontal="left" vertical="center"/>
      <protection locked="0"/>
    </xf>
    <xf numFmtId="0" fontId="9" fillId="10" borderId="14" xfId="0" applyFont="1" applyFill="1" applyBorder="1" applyAlignment="1" applyProtection="1">
      <alignment horizontal="left" vertical="center"/>
      <protection locked="0"/>
    </xf>
    <xf numFmtId="0" fontId="9" fillId="9" borderId="11" xfId="0" applyFont="1" applyFill="1" applyBorder="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0" xfId="0" applyFont="1" applyBorder="1" applyAlignment="1" applyProtection="1">
      <alignment horizontal="left" vertical="center"/>
      <protection locked="0"/>
    </xf>
    <xf numFmtId="0" fontId="20" fillId="0" borderId="2" xfId="0" applyFont="1" applyBorder="1" applyAlignment="1" applyProtection="1">
      <alignment horizontal="left" vertical="top" wrapText="1"/>
      <protection locked="0"/>
    </xf>
    <xf numFmtId="0" fontId="0" fillId="0" borderId="32" xfId="0" applyBorder="1" applyAlignment="1">
      <alignment horizontal="left" vertical="top" wrapText="1"/>
    </xf>
    <xf numFmtId="0" fontId="9" fillId="32" borderId="36" xfId="0" applyFont="1" applyFill="1" applyBorder="1" applyAlignment="1" applyProtection="1">
      <alignment horizontal="center" vertical="top" wrapText="1"/>
      <protection locked="0"/>
    </xf>
    <xf numFmtId="0" fontId="0" fillId="32" borderId="37" xfId="0" applyFill="1" applyBorder="1" applyAlignment="1">
      <alignment horizontal="center" vertical="top" wrapText="1"/>
    </xf>
    <xf numFmtId="0" fontId="3" fillId="0" borderId="0" xfId="0" applyFont="1" applyAlignment="1" applyProtection="1">
      <alignment horizontal="left"/>
      <protection locked="0"/>
    </xf>
    <xf numFmtId="0" fontId="0" fillId="0" borderId="0" xfId="0" applyAlignment="1">
      <alignment horizontal="left"/>
    </xf>
    <xf numFmtId="0" fontId="20" fillId="0" borderId="1" xfId="0" applyFont="1" applyBorder="1" applyAlignment="1" applyProtection="1">
      <alignment horizontal="left" vertical="top" wrapText="1"/>
      <protection locked="0"/>
    </xf>
    <xf numFmtId="0" fontId="0" fillId="0" borderId="31" xfId="0" applyBorder="1" applyAlignment="1">
      <alignment horizontal="left" vertical="top" wrapText="1"/>
    </xf>
    <xf numFmtId="0" fontId="0" fillId="0" borderId="0" xfId="0" applyBorder="1" applyProtection="1">
      <protection locked="0"/>
    </xf>
    <xf numFmtId="0" fontId="9" fillId="0" borderId="0" xfId="0" applyFont="1" applyBorder="1" applyProtection="1">
      <protection locked="0"/>
    </xf>
    <xf numFmtId="0" fontId="9" fillId="6" borderId="15" xfId="0" applyFont="1" applyFill="1" applyBorder="1" applyAlignment="1" applyProtection="1">
      <alignment horizontal="left" vertical="center"/>
      <protection locked="0"/>
    </xf>
    <xf numFmtId="0" fontId="9" fillId="6" borderId="16"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9" borderId="0" xfId="0" applyFont="1" applyFill="1" applyBorder="1" applyAlignment="1" applyProtection="1">
      <alignment horizontal="left" vertical="center"/>
      <protection locked="0"/>
    </xf>
    <xf numFmtId="0" fontId="9" fillId="9" borderId="12" xfId="0" applyFont="1" applyFill="1" applyBorder="1" applyAlignment="1" applyProtection="1">
      <alignment horizontal="left" vertical="center"/>
      <protection locked="0"/>
    </xf>
    <xf numFmtId="0" fontId="9" fillId="10" borderId="13" xfId="0" applyFont="1" applyFill="1" applyBorder="1" applyAlignment="1" applyProtection="1">
      <alignment horizontal="left" vertical="center"/>
      <protection locked="0"/>
    </xf>
    <xf numFmtId="0" fontId="18" fillId="0" borderId="0" xfId="0" applyFont="1" applyBorder="1" applyProtection="1">
      <protection locked="0"/>
    </xf>
  </cellXfs>
  <cellStyles count="5">
    <cellStyle name="Normal" xfId="0" builtinId="0"/>
    <cellStyle name="Normal 2" xfId="1" xr:uid="{00000000-0005-0000-0000-000001000000}"/>
    <cellStyle name="Normal 3" xfId="2" xr:uid="{00000000-0005-0000-0000-000002000000}"/>
    <cellStyle name="Percent" xfId="3" builtinId="5"/>
    <cellStyle name="Percent 2" xfId="4" xr:uid="{00000000-0005-0000-0000-000004000000}"/>
  </cellStyles>
  <dxfs count="24">
    <dxf>
      <font>
        <b val="0"/>
        <i val="0"/>
        <color auto="1"/>
      </font>
      <fill>
        <patternFill>
          <bgColor rgb="FFFF0000"/>
        </patternFill>
      </fill>
    </dxf>
    <dxf>
      <font>
        <b val="0"/>
        <i val="0"/>
        <color auto="1"/>
      </font>
      <fill>
        <patternFill>
          <bgColor rgb="FFFFFF00"/>
        </patternFill>
      </fill>
    </dxf>
    <dxf>
      <font>
        <b val="0"/>
        <i val="0"/>
        <color auto="1"/>
      </font>
      <fill>
        <patternFill>
          <bgColor rgb="FF92D050"/>
        </patternFill>
      </fill>
    </dxf>
    <dxf>
      <font>
        <b val="0"/>
        <i val="0"/>
        <strike val="0"/>
        <color auto="1"/>
      </font>
      <fill>
        <patternFill>
          <bgColor rgb="FFFF0000"/>
        </patternFill>
      </fill>
    </dxf>
    <dxf>
      <font>
        <b val="0"/>
        <i val="0"/>
        <strike val="0"/>
        <color auto="1"/>
      </font>
      <fill>
        <patternFill>
          <bgColor rgb="FFFFFF00"/>
        </patternFill>
      </fill>
    </dxf>
    <dxf>
      <font>
        <b val="0"/>
        <i val="0"/>
        <strike val="0"/>
        <color auto="1"/>
      </font>
      <fill>
        <patternFill>
          <bgColor rgb="FF92D050"/>
        </patternFill>
      </fill>
    </dxf>
    <dxf>
      <font>
        <b val="0"/>
        <i val="0"/>
        <color auto="1"/>
      </font>
      <fill>
        <patternFill>
          <bgColor rgb="FFFFFF00"/>
        </patternFill>
      </fill>
    </dxf>
    <dxf>
      <font>
        <b val="0"/>
        <i val="0"/>
        <color auto="1"/>
      </font>
      <fill>
        <patternFill>
          <bgColor rgb="FF92D050"/>
        </patternFill>
      </fill>
    </dxf>
    <dxf>
      <font>
        <b val="0"/>
        <i val="0"/>
        <color auto="1"/>
      </font>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Risk Priority - All Risks</a:t>
            </a:r>
          </a:p>
        </c:rich>
      </c:tx>
      <c:overlay val="0"/>
      <c:spPr>
        <a:noFill/>
        <a:ln w="25400">
          <a:noFill/>
        </a:ln>
      </c:spPr>
    </c:title>
    <c:autoTitleDeleted val="0"/>
    <c:plotArea>
      <c:layout/>
      <c:pieChart>
        <c:varyColors val="1"/>
        <c:ser>
          <c:idx val="0"/>
          <c:order val="0"/>
          <c:tx>
            <c:strRef>
              <c:f>'Risk Charts'!$G$9</c:f>
              <c:strCache>
                <c:ptCount val="1"/>
                <c:pt idx="0">
                  <c:v>Count</c:v>
                </c:pt>
              </c:strCache>
            </c:strRef>
          </c:tx>
          <c:spPr>
            <a:solidFill>
              <a:srgbClr val="4F81BD"/>
            </a:solidFill>
            <a:ln w="25400">
              <a:noFill/>
            </a:ln>
          </c:spPr>
          <c:dPt>
            <c:idx val="0"/>
            <c:bubble3D val="0"/>
            <c:spPr>
              <a:solidFill>
                <a:srgbClr val="DD0806"/>
              </a:solidFill>
              <a:ln w="25400">
                <a:noFill/>
              </a:ln>
            </c:spPr>
            <c:extLst>
              <c:ext xmlns:c16="http://schemas.microsoft.com/office/drawing/2014/chart" uri="{C3380CC4-5D6E-409C-BE32-E72D297353CC}">
                <c16:uniqueId val="{00000000-00DB-4CE2-B17E-E878A94DEB7E}"/>
              </c:ext>
            </c:extLst>
          </c:dPt>
          <c:dPt>
            <c:idx val="1"/>
            <c:bubble3D val="0"/>
            <c:spPr>
              <a:solidFill>
                <a:srgbClr val="FCF305"/>
              </a:solidFill>
              <a:ln w="25400">
                <a:noFill/>
              </a:ln>
            </c:spPr>
            <c:extLst>
              <c:ext xmlns:c16="http://schemas.microsoft.com/office/drawing/2014/chart" uri="{C3380CC4-5D6E-409C-BE32-E72D297353CC}">
                <c16:uniqueId val="{00000001-00DB-4CE2-B17E-E878A94DEB7E}"/>
              </c:ext>
            </c:extLst>
          </c:dPt>
          <c:dPt>
            <c:idx val="2"/>
            <c:bubble3D val="0"/>
            <c:spPr>
              <a:solidFill>
                <a:srgbClr val="1FB714"/>
              </a:solidFill>
              <a:ln w="25400">
                <a:noFill/>
              </a:ln>
            </c:spPr>
            <c:extLst>
              <c:ext xmlns:c16="http://schemas.microsoft.com/office/drawing/2014/chart" uri="{C3380CC4-5D6E-409C-BE32-E72D297353CC}">
                <c16:uniqueId val="{00000002-00DB-4CE2-B17E-E878A94DEB7E}"/>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'Risk Charts'!$D$10:$D$12</c:f>
              <c:strCache>
                <c:ptCount val="3"/>
                <c:pt idx="0">
                  <c:v>High</c:v>
                </c:pt>
                <c:pt idx="1">
                  <c:v>Medium</c:v>
                </c:pt>
                <c:pt idx="2">
                  <c:v>Low</c:v>
                </c:pt>
              </c:strCache>
            </c:strRef>
          </c:cat>
          <c:val>
            <c:numRef>
              <c:f>'Risk Charts'!$G$10:$G$12</c:f>
              <c:numCache>
                <c:formatCode>General</c:formatCode>
                <c:ptCount val="3"/>
                <c:pt idx="0">
                  <c:v>15</c:v>
                </c:pt>
                <c:pt idx="1">
                  <c:v>2</c:v>
                </c:pt>
                <c:pt idx="2">
                  <c:v>1</c:v>
                </c:pt>
              </c:numCache>
            </c:numRef>
          </c:val>
          <c:extLst>
            <c:ext xmlns:c16="http://schemas.microsoft.com/office/drawing/2014/chart" uri="{C3380CC4-5D6E-409C-BE32-E72D297353CC}">
              <c16:uniqueId val="{00000003-00DB-4CE2-B17E-E878A94DEB7E}"/>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86685218126803909"/>
          <c:y val="0.54464464669189083"/>
          <c:w val="0.10124824513214914"/>
          <c:h val="0.18080410403245051"/>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'Risk Charts'!$K$61</c:f>
          <c:strCache>
            <c:ptCount val="1"/>
            <c:pt idx="0">
              <c:v>Impact Summary</c:v>
            </c:pt>
          </c:strCache>
        </c:strRef>
      </c:tx>
      <c:overlay val="0"/>
      <c:spPr>
        <a:noFill/>
        <a:ln w="25400">
          <a:noFill/>
        </a:ln>
      </c:spPr>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pieChart>
        <c:varyColors val="1"/>
        <c:ser>
          <c:idx val="1"/>
          <c:order val="0"/>
          <c:spPr>
            <a:solidFill>
              <a:srgbClr val="C0504D"/>
            </a:solidFill>
            <a:ln w="25400">
              <a:noFill/>
            </a:ln>
          </c:spPr>
          <c:dPt>
            <c:idx val="0"/>
            <c:bubble3D val="0"/>
            <c:spPr>
              <a:solidFill>
                <a:srgbClr val="1FB714"/>
              </a:solidFill>
              <a:ln w="25400">
                <a:noFill/>
              </a:ln>
            </c:spPr>
            <c:extLst>
              <c:ext xmlns:c16="http://schemas.microsoft.com/office/drawing/2014/chart" uri="{C3380CC4-5D6E-409C-BE32-E72D297353CC}">
                <c16:uniqueId val="{00000000-B07A-408C-9833-C28FDDD66383}"/>
              </c:ext>
            </c:extLst>
          </c:dPt>
          <c:dPt>
            <c:idx val="1"/>
            <c:bubble3D val="0"/>
            <c:spPr>
              <a:solidFill>
                <a:srgbClr val="00B0F0"/>
              </a:solidFill>
              <a:ln w="25400">
                <a:noFill/>
              </a:ln>
            </c:spPr>
            <c:extLst>
              <c:ext xmlns:c16="http://schemas.microsoft.com/office/drawing/2014/chart" uri="{C3380CC4-5D6E-409C-BE32-E72D297353CC}">
                <c16:uniqueId val="{00000001-B07A-408C-9833-C28FDDD66383}"/>
              </c:ext>
            </c:extLst>
          </c:dPt>
          <c:dPt>
            <c:idx val="2"/>
            <c:bubble3D val="0"/>
            <c:spPr>
              <a:solidFill>
                <a:srgbClr val="FCF305"/>
              </a:solidFill>
              <a:ln w="25400">
                <a:noFill/>
              </a:ln>
            </c:spPr>
            <c:extLst>
              <c:ext xmlns:c16="http://schemas.microsoft.com/office/drawing/2014/chart" uri="{C3380CC4-5D6E-409C-BE32-E72D297353CC}">
                <c16:uniqueId val="{00000002-B07A-408C-9833-C28FDDD66383}"/>
              </c:ext>
            </c:extLst>
          </c:dPt>
          <c:dPt>
            <c:idx val="3"/>
            <c:bubble3D val="0"/>
            <c:spPr>
              <a:solidFill>
                <a:srgbClr val="FFC000"/>
              </a:solidFill>
              <a:ln w="25400">
                <a:noFill/>
              </a:ln>
            </c:spPr>
            <c:extLst>
              <c:ext xmlns:c16="http://schemas.microsoft.com/office/drawing/2014/chart" uri="{C3380CC4-5D6E-409C-BE32-E72D297353CC}">
                <c16:uniqueId val="{00000003-B07A-408C-9833-C28FDDD66383}"/>
              </c:ext>
            </c:extLst>
          </c:dPt>
          <c:dPt>
            <c:idx val="4"/>
            <c:bubble3D val="0"/>
            <c:spPr>
              <a:solidFill>
                <a:srgbClr val="DD0806"/>
              </a:solidFill>
              <a:ln w="25400">
                <a:noFill/>
              </a:ln>
            </c:spPr>
            <c:extLst>
              <c:ext xmlns:c16="http://schemas.microsoft.com/office/drawing/2014/chart" uri="{C3380CC4-5D6E-409C-BE32-E72D297353CC}">
                <c16:uniqueId val="{00000004-B07A-408C-9833-C28FDDD66383}"/>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'Risk Charts'!$L$63:$L$67</c:f>
              <c:strCache>
                <c:ptCount val="5"/>
                <c:pt idx="0">
                  <c:v>1) Negligible</c:v>
                </c:pt>
                <c:pt idx="1">
                  <c:v>2) Minor</c:v>
                </c:pt>
                <c:pt idx="2">
                  <c:v>3) Moderate</c:v>
                </c:pt>
                <c:pt idx="3">
                  <c:v>4) Serious</c:v>
                </c:pt>
                <c:pt idx="4">
                  <c:v>5) Critical</c:v>
                </c:pt>
              </c:strCache>
            </c:strRef>
          </c:cat>
          <c:val>
            <c:numRef>
              <c:f>'Risk Charts'!$N$63:$N$67</c:f>
              <c:numCache>
                <c:formatCode>General</c:formatCode>
                <c:ptCount val="5"/>
                <c:pt idx="0">
                  <c:v>0</c:v>
                </c:pt>
                <c:pt idx="1">
                  <c:v>2</c:v>
                </c:pt>
                <c:pt idx="2">
                  <c:v>3</c:v>
                </c:pt>
                <c:pt idx="3">
                  <c:v>6</c:v>
                </c:pt>
                <c:pt idx="4">
                  <c:v>7</c:v>
                </c:pt>
              </c:numCache>
            </c:numRef>
          </c:val>
          <c:extLst>
            <c:ext xmlns:c16="http://schemas.microsoft.com/office/drawing/2014/chart" uri="{C3380CC4-5D6E-409C-BE32-E72D297353CC}">
              <c16:uniqueId val="{00000005-B07A-408C-9833-C28FDDD66383}"/>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6081207178648116"/>
          <c:y val="0.37608757766038742"/>
          <c:w val="0.15270307120700821"/>
          <c:h val="0.32826140403335663"/>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'Risk Charts'!$D$61:$F$61</c:f>
          <c:strCache>
            <c:ptCount val="3"/>
            <c:pt idx="0">
              <c:v>Probability Summary</c:v>
            </c:pt>
          </c:strCache>
        </c:strRef>
      </c:tx>
      <c:overlay val="0"/>
      <c:spPr>
        <a:noFill/>
        <a:ln w="25400">
          <a:noFill/>
        </a:ln>
      </c:spPr>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pieChart>
        <c:varyColors val="1"/>
        <c:ser>
          <c:idx val="0"/>
          <c:order val="0"/>
          <c:tx>
            <c:strRef>
              <c:f>'Risk Charts'!$H$62</c:f>
              <c:strCache>
                <c:ptCount val="1"/>
                <c:pt idx="0">
                  <c:v>Percent</c:v>
                </c:pt>
              </c:strCache>
            </c:strRef>
          </c:tx>
          <c:spPr>
            <a:solidFill>
              <a:srgbClr val="4F81BD"/>
            </a:solidFill>
            <a:ln w="25400">
              <a:noFill/>
            </a:ln>
          </c:spPr>
          <c:dPt>
            <c:idx val="0"/>
            <c:bubble3D val="0"/>
            <c:spPr>
              <a:solidFill>
                <a:srgbClr val="1FB714"/>
              </a:solidFill>
              <a:ln w="25400">
                <a:noFill/>
              </a:ln>
            </c:spPr>
            <c:extLst>
              <c:ext xmlns:c16="http://schemas.microsoft.com/office/drawing/2014/chart" uri="{C3380CC4-5D6E-409C-BE32-E72D297353CC}">
                <c16:uniqueId val="{00000000-0288-4DC7-A01C-1B1B1BCDAE57}"/>
              </c:ext>
            </c:extLst>
          </c:dPt>
          <c:dPt>
            <c:idx val="1"/>
            <c:bubble3D val="0"/>
            <c:spPr>
              <a:solidFill>
                <a:srgbClr val="00B0F0"/>
              </a:solidFill>
              <a:ln w="25400">
                <a:noFill/>
              </a:ln>
            </c:spPr>
            <c:extLst>
              <c:ext xmlns:c16="http://schemas.microsoft.com/office/drawing/2014/chart" uri="{C3380CC4-5D6E-409C-BE32-E72D297353CC}">
                <c16:uniqueId val="{00000001-0288-4DC7-A01C-1B1B1BCDAE57}"/>
              </c:ext>
            </c:extLst>
          </c:dPt>
          <c:dPt>
            <c:idx val="2"/>
            <c:bubble3D val="0"/>
            <c:spPr>
              <a:solidFill>
                <a:srgbClr val="FCF305"/>
              </a:solidFill>
              <a:ln w="25400">
                <a:noFill/>
              </a:ln>
            </c:spPr>
            <c:extLst>
              <c:ext xmlns:c16="http://schemas.microsoft.com/office/drawing/2014/chart" uri="{C3380CC4-5D6E-409C-BE32-E72D297353CC}">
                <c16:uniqueId val="{00000002-0288-4DC7-A01C-1B1B1BCDAE57}"/>
              </c:ext>
            </c:extLst>
          </c:dPt>
          <c:dPt>
            <c:idx val="3"/>
            <c:bubble3D val="0"/>
            <c:spPr>
              <a:solidFill>
                <a:srgbClr val="FFC000"/>
              </a:solidFill>
              <a:ln w="25400">
                <a:noFill/>
              </a:ln>
            </c:spPr>
            <c:extLst>
              <c:ext xmlns:c16="http://schemas.microsoft.com/office/drawing/2014/chart" uri="{C3380CC4-5D6E-409C-BE32-E72D297353CC}">
                <c16:uniqueId val="{00000003-0288-4DC7-A01C-1B1B1BCDAE57}"/>
              </c:ext>
            </c:extLst>
          </c:dPt>
          <c:dPt>
            <c:idx val="4"/>
            <c:bubble3D val="0"/>
            <c:spPr>
              <a:solidFill>
                <a:srgbClr val="DD0806"/>
              </a:solidFill>
              <a:ln w="25400">
                <a:noFill/>
              </a:ln>
            </c:spPr>
            <c:extLst>
              <c:ext xmlns:c16="http://schemas.microsoft.com/office/drawing/2014/chart" uri="{C3380CC4-5D6E-409C-BE32-E72D297353CC}">
                <c16:uniqueId val="{00000004-0288-4DC7-A01C-1B1B1BCDAE57}"/>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'Risk Charts'!$E$63:$E$67</c:f>
              <c:strCache>
                <c:ptCount val="5"/>
                <c:pt idx="0">
                  <c:v>Very unlikely to occur (Remote)</c:v>
                </c:pt>
                <c:pt idx="1">
                  <c:v>Unlikely to occur (Unlikely)</c:v>
                </c:pt>
                <c:pt idx="2">
                  <c:v>Even change of occurring (Possible)</c:v>
                </c:pt>
                <c:pt idx="3">
                  <c:v>Likely to occur (Likely)</c:v>
                </c:pt>
                <c:pt idx="4">
                  <c:v>Very likely to occur (Expected)</c:v>
                </c:pt>
              </c:strCache>
            </c:strRef>
          </c:cat>
          <c:val>
            <c:numRef>
              <c:f>'Risk Charts'!$G$63:$G$67</c:f>
              <c:numCache>
                <c:formatCode>General</c:formatCode>
                <c:ptCount val="5"/>
                <c:pt idx="0">
                  <c:v>0</c:v>
                </c:pt>
                <c:pt idx="1">
                  <c:v>0</c:v>
                </c:pt>
                <c:pt idx="2">
                  <c:v>4</c:v>
                </c:pt>
                <c:pt idx="3">
                  <c:v>12</c:v>
                </c:pt>
                <c:pt idx="4">
                  <c:v>2</c:v>
                </c:pt>
              </c:numCache>
            </c:numRef>
          </c:val>
          <c:extLst>
            <c:ext xmlns:c16="http://schemas.microsoft.com/office/drawing/2014/chart" uri="{C3380CC4-5D6E-409C-BE32-E72D297353CC}">
              <c16:uniqueId val="{00000005-0288-4DC7-A01C-1B1B1BCDAE57}"/>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1664378712529353"/>
          <c:y val="0.25379682653304703"/>
          <c:w val="0.21733146843486673"/>
          <c:h val="0.63774556589517217"/>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9.emf"/></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769620</xdr:colOff>
      <xdr:row>7</xdr:row>
      <xdr:rowOff>190500</xdr:rowOff>
    </xdr:from>
    <xdr:to>
      <xdr:col>9</xdr:col>
      <xdr:colOff>1409700</xdr:colOff>
      <xdr:row>60</xdr:row>
      <xdr:rowOff>106680</xdr:rowOff>
    </xdr:to>
    <xdr:grpSp>
      <xdr:nvGrpSpPr>
        <xdr:cNvPr id="11329080" name="Group 8">
          <a:extLst>
            <a:ext uri="{FF2B5EF4-FFF2-40B4-BE49-F238E27FC236}">
              <a16:creationId xmlns:a16="http://schemas.microsoft.com/office/drawing/2014/main" id="{42E7EE33-D912-4CB3-8569-F681D5A6B2E3}"/>
            </a:ext>
          </a:extLst>
        </xdr:cNvPr>
        <xdr:cNvGrpSpPr>
          <a:grpSpLocks/>
        </xdr:cNvGrpSpPr>
      </xdr:nvGrpSpPr>
      <xdr:grpSpPr bwMode="auto">
        <a:xfrm>
          <a:off x="1418590" y="1455420"/>
          <a:ext cx="9389110" cy="8695690"/>
          <a:chOff x="0" y="1808390"/>
          <a:chExt cx="7837714" cy="7027181"/>
        </a:xfrm>
      </xdr:grpSpPr>
      <xdr:grpSp>
        <xdr:nvGrpSpPr>
          <xdr:cNvPr id="11329081" name="Group 3">
            <a:extLst>
              <a:ext uri="{FF2B5EF4-FFF2-40B4-BE49-F238E27FC236}">
                <a16:creationId xmlns:a16="http://schemas.microsoft.com/office/drawing/2014/main" id="{52A073E6-BEBA-4A75-90CA-1FA13F3C7940}"/>
              </a:ext>
            </a:extLst>
          </xdr:cNvPr>
          <xdr:cNvGrpSpPr>
            <a:grpSpLocks/>
          </xdr:cNvGrpSpPr>
        </xdr:nvGrpSpPr>
        <xdr:grpSpPr bwMode="auto">
          <a:xfrm>
            <a:off x="0" y="1808390"/>
            <a:ext cx="7837714" cy="7027181"/>
            <a:chOff x="208749" y="1413029"/>
            <a:chExt cx="7352327" cy="7239197"/>
          </a:xfrm>
        </xdr:grpSpPr>
        <xdr:sp macro="" textlink="">
          <xdr:nvSpPr>
            <xdr:cNvPr id="11329092" name="Rectangle 4">
              <a:extLst>
                <a:ext uri="{FF2B5EF4-FFF2-40B4-BE49-F238E27FC236}">
                  <a16:creationId xmlns:a16="http://schemas.microsoft.com/office/drawing/2014/main" id="{5C49DD7B-B84D-47A7-9D9E-5A9576752FA5}"/>
                </a:ext>
              </a:extLst>
            </xdr:cNvPr>
            <xdr:cNvSpPr>
              <a:spLocks noChangeArrowheads="1"/>
            </xdr:cNvSpPr>
          </xdr:nvSpPr>
          <xdr:spPr bwMode="auto">
            <a:xfrm>
              <a:off x="272211" y="1413029"/>
              <a:ext cx="7288865" cy="1360626"/>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grpSp>
          <xdr:nvGrpSpPr>
            <xdr:cNvPr id="11329093" name="Group 2">
              <a:extLst>
                <a:ext uri="{FF2B5EF4-FFF2-40B4-BE49-F238E27FC236}">
                  <a16:creationId xmlns:a16="http://schemas.microsoft.com/office/drawing/2014/main" id="{1A2CD6D5-7DD2-4F8E-94A7-D17EC4FC657A}"/>
                </a:ext>
              </a:extLst>
            </xdr:cNvPr>
            <xdr:cNvGrpSpPr>
              <a:grpSpLocks/>
            </xdr:cNvGrpSpPr>
          </xdr:nvGrpSpPr>
          <xdr:grpSpPr bwMode="auto">
            <a:xfrm>
              <a:off x="208749" y="1438096"/>
              <a:ext cx="7352327" cy="7214130"/>
              <a:chOff x="208749" y="1438096"/>
              <a:chExt cx="7352327" cy="7214130"/>
            </a:xfrm>
          </xdr:grpSpPr>
          <xdr:sp macro="" textlink="">
            <xdr:nvSpPr>
              <xdr:cNvPr id="11329094" name="Rectangle 7">
                <a:extLst>
                  <a:ext uri="{FF2B5EF4-FFF2-40B4-BE49-F238E27FC236}">
                    <a16:creationId xmlns:a16="http://schemas.microsoft.com/office/drawing/2014/main" id="{CAC374EC-0F6A-45F8-8C65-6199E0E5F1EE}"/>
                  </a:ext>
                </a:extLst>
              </xdr:cNvPr>
              <xdr:cNvSpPr>
                <a:spLocks noChangeArrowheads="1"/>
              </xdr:cNvSpPr>
            </xdr:nvSpPr>
            <xdr:spPr bwMode="auto">
              <a:xfrm>
                <a:off x="224870" y="2780173"/>
                <a:ext cx="7327696" cy="1236487"/>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 name="Rectangle 5">
                <a:extLst>
                  <a:ext uri="{FF2B5EF4-FFF2-40B4-BE49-F238E27FC236}">
                    <a16:creationId xmlns:a16="http://schemas.microsoft.com/office/drawing/2014/main" id="{C723AA7B-19C6-43FD-8C16-820083E081A8}"/>
                  </a:ext>
                </a:extLst>
              </xdr:cNvPr>
              <xdr:cNvSpPr/>
            </xdr:nvSpPr>
            <xdr:spPr bwMode="auto">
              <a:xfrm>
                <a:off x="226978" y="1438057"/>
                <a:ext cx="431418" cy="1345227"/>
              </a:xfrm>
              <a:prstGeom prst="rect">
                <a:avLst/>
              </a:prstGeom>
              <a:solidFill>
                <a:srgbClr val="F1CD4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050" b="1">
                    <a:latin typeface="Arial" pitchFamily="34" charset="0"/>
                    <a:cs typeface="Arial" pitchFamily="34" charset="0"/>
                  </a:rPr>
                  <a:t>Objectives</a:t>
                </a:r>
              </a:p>
            </xdr:txBody>
          </xdr:sp>
          <xdr:sp macro="" textlink="">
            <xdr:nvSpPr>
              <xdr:cNvPr id="11329096" name="Rectangle 6">
                <a:extLst>
                  <a:ext uri="{FF2B5EF4-FFF2-40B4-BE49-F238E27FC236}">
                    <a16:creationId xmlns:a16="http://schemas.microsoft.com/office/drawing/2014/main" id="{17AF7442-96C4-4C86-A0D0-DEA61FAAC223}"/>
                  </a:ext>
                </a:extLst>
              </xdr:cNvPr>
              <xdr:cNvSpPr>
                <a:spLocks noChangeArrowheads="1"/>
              </xdr:cNvSpPr>
            </xdr:nvSpPr>
            <xdr:spPr bwMode="auto">
              <a:xfrm>
                <a:off x="208749" y="4023536"/>
                <a:ext cx="7343816" cy="1769083"/>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329097" name="Rectangle 8">
                <a:extLst>
                  <a:ext uri="{FF2B5EF4-FFF2-40B4-BE49-F238E27FC236}">
                    <a16:creationId xmlns:a16="http://schemas.microsoft.com/office/drawing/2014/main" id="{EAEA638B-6E72-42FA-842D-F22F845CF464}"/>
                  </a:ext>
                </a:extLst>
              </xdr:cNvPr>
              <xdr:cNvSpPr>
                <a:spLocks noChangeArrowheads="1"/>
              </xdr:cNvSpPr>
            </xdr:nvSpPr>
            <xdr:spPr bwMode="auto">
              <a:xfrm>
                <a:off x="214507" y="5530956"/>
                <a:ext cx="7346567" cy="164462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 name="Rectangle 10">
                <a:extLst>
                  <a:ext uri="{FF2B5EF4-FFF2-40B4-BE49-F238E27FC236}">
                    <a16:creationId xmlns:a16="http://schemas.microsoft.com/office/drawing/2014/main" id="{B5E822A8-83FB-4AF4-947A-C07D3D3DF6CB}"/>
                  </a:ext>
                </a:extLst>
              </xdr:cNvPr>
              <xdr:cNvSpPr/>
            </xdr:nvSpPr>
            <xdr:spPr bwMode="auto">
              <a:xfrm>
                <a:off x="226978" y="2751999"/>
                <a:ext cx="425341" cy="1270144"/>
              </a:xfrm>
              <a:prstGeom prst="rect">
                <a:avLst/>
              </a:prstGeom>
              <a:solidFill>
                <a:srgbClr val="FF0000"/>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Identify</a:t>
                </a:r>
                <a:endParaRPr lang="en-US" sz="1050" b="1">
                  <a:effectLst/>
                </a:endParaRPr>
              </a:p>
            </xdr:txBody>
          </xdr:sp>
          <xdr:sp macro="" textlink="">
            <xdr:nvSpPr>
              <xdr:cNvPr id="12" name="Rectangle 11">
                <a:extLst>
                  <a:ext uri="{FF2B5EF4-FFF2-40B4-BE49-F238E27FC236}">
                    <a16:creationId xmlns:a16="http://schemas.microsoft.com/office/drawing/2014/main" id="{62CDCF66-119D-417D-BC0B-F2002B280C46}"/>
                  </a:ext>
                </a:extLst>
              </xdr:cNvPr>
              <xdr:cNvSpPr/>
            </xdr:nvSpPr>
            <xdr:spPr bwMode="auto">
              <a:xfrm>
                <a:off x="233054" y="5548819"/>
                <a:ext cx="443570" cy="1658070"/>
              </a:xfrm>
              <a:prstGeom prst="rect">
                <a:avLst/>
              </a:prstGeom>
              <a:solidFill>
                <a:srgbClr val="92D050"/>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Evaluate</a:t>
                </a:r>
                <a:endParaRPr lang="en-US" sz="1050" b="1">
                  <a:effectLst/>
                </a:endParaRPr>
              </a:p>
            </xdr:txBody>
          </xdr:sp>
          <xdr:sp macro="" textlink="">
            <xdr:nvSpPr>
              <xdr:cNvPr id="13" name="Rectangle 12">
                <a:extLst>
                  <a:ext uri="{FF2B5EF4-FFF2-40B4-BE49-F238E27FC236}">
                    <a16:creationId xmlns:a16="http://schemas.microsoft.com/office/drawing/2014/main" id="{B665ABBB-DCDC-43F9-BF3F-A09143A2729F}"/>
                  </a:ext>
                </a:extLst>
              </xdr:cNvPr>
              <xdr:cNvSpPr/>
            </xdr:nvSpPr>
            <xdr:spPr bwMode="auto">
              <a:xfrm>
                <a:off x="208749" y="4053428"/>
                <a:ext cx="461799" cy="1495392"/>
              </a:xfrm>
              <a:prstGeom prst="rect">
                <a:avLst/>
              </a:prstGeom>
              <a:solidFill>
                <a:srgbClr val="08F8E7"/>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Assess</a:t>
                </a:r>
                <a:endParaRPr lang="en-US" sz="1050" b="1">
                  <a:effectLst/>
                </a:endParaRPr>
              </a:p>
            </xdr:txBody>
          </xdr:sp>
          <xdr:cxnSp macro="">
            <xdr:nvCxnSpPr>
              <xdr:cNvPr id="11329101" name="Straight Arrow Connector 15">
                <a:extLst>
                  <a:ext uri="{FF2B5EF4-FFF2-40B4-BE49-F238E27FC236}">
                    <a16:creationId xmlns:a16="http://schemas.microsoft.com/office/drawing/2014/main" id="{2BD97AC9-4F15-4B7E-B837-1DA79F279BE3}"/>
                  </a:ext>
                </a:extLst>
              </xdr:cNvPr>
              <xdr:cNvCxnSpPr>
                <a:cxnSpLocks noChangeShapeType="1"/>
                <a:stCxn id="35" idx="2"/>
                <a:endCxn id="10940379" idx="0"/>
              </xdr:cNvCxnSpPr>
            </xdr:nvCxnSpPr>
            <xdr:spPr bwMode="auto">
              <a:xfrm>
                <a:off x="1447240" y="1711981"/>
                <a:ext cx="0" cy="2026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0940376" name="Rectangle 17">
                <a:extLst>
                  <a:ext uri="{FF2B5EF4-FFF2-40B4-BE49-F238E27FC236}">
                    <a16:creationId xmlns:a16="http://schemas.microsoft.com/office/drawing/2014/main" id="{E2F12ECB-D144-481D-A0CF-776A5A59594A}"/>
                  </a:ext>
                </a:extLst>
              </xdr:cNvPr>
              <xdr:cNvSpPr>
                <a:spLocks noChangeArrowheads="1"/>
              </xdr:cNvSpPr>
            </xdr:nvSpPr>
            <xdr:spPr bwMode="auto">
              <a:xfrm>
                <a:off x="785998" y="2958476"/>
                <a:ext cx="1318558" cy="86970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3.Open &lt;Risk Register Tab&gt; and input risk by entering ID # and Date Identified</a:t>
                </a:r>
              </a:p>
            </xdr:txBody>
          </xdr:sp>
          <xdr:cxnSp macro="">
            <xdr:nvCxnSpPr>
              <xdr:cNvPr id="11329103" name="Straight Arrow Connector 29">
                <a:extLst>
                  <a:ext uri="{FF2B5EF4-FFF2-40B4-BE49-F238E27FC236}">
                    <a16:creationId xmlns:a16="http://schemas.microsoft.com/office/drawing/2014/main" id="{512B21C0-98A8-4A55-9502-580FC2CAB022}"/>
                  </a:ext>
                </a:extLst>
              </xdr:cNvPr>
              <xdr:cNvCxnSpPr>
                <a:cxnSpLocks noChangeShapeType="1"/>
                <a:stCxn id="10940376" idx="3"/>
                <a:endCxn id="10940409" idx="1"/>
              </xdr:cNvCxnSpPr>
            </xdr:nvCxnSpPr>
            <xdr:spPr bwMode="auto">
              <a:xfrm flipV="1">
                <a:off x="2103653" y="3392004"/>
                <a:ext cx="443777" cy="3844"/>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35" name="Flowchart: Terminator 34">
                <a:extLst>
                  <a:ext uri="{FF2B5EF4-FFF2-40B4-BE49-F238E27FC236}">
                    <a16:creationId xmlns:a16="http://schemas.microsoft.com/office/drawing/2014/main" id="{E8CE92BE-5E4D-4792-866B-0158B6F2AACF}"/>
                  </a:ext>
                </a:extLst>
              </xdr:cNvPr>
              <xdr:cNvSpPr/>
            </xdr:nvSpPr>
            <xdr:spPr bwMode="auto">
              <a:xfrm>
                <a:off x="1150576" y="1500625"/>
                <a:ext cx="595478" cy="212734"/>
              </a:xfrm>
              <a:prstGeom prst="flowChartTerminator">
                <a:avLst/>
              </a:prstGeom>
              <a:solidFill>
                <a:schemeClr val="accent1">
                  <a:lumMod val="40000"/>
                  <a:lumOff val="6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18288" rIns="18288" bIns="18288" rtlCol="0" anchor="ctr" anchorCtr="1" upright="1"/>
              <a:lstStyle/>
              <a:p>
                <a:pPr algn="ctr"/>
                <a:r>
                  <a:rPr lang="en-US" sz="800">
                    <a:latin typeface="Arial" pitchFamily="34" charset="0"/>
                    <a:cs typeface="Arial" pitchFamily="34" charset="0"/>
                  </a:rPr>
                  <a:t>Start</a:t>
                </a:r>
              </a:p>
            </xdr:txBody>
          </xdr:sp>
          <xdr:sp macro="" textlink="">
            <xdr:nvSpPr>
              <xdr:cNvPr id="10940379" name="Flowchart: Process 39">
                <a:extLst>
                  <a:ext uri="{FF2B5EF4-FFF2-40B4-BE49-F238E27FC236}">
                    <a16:creationId xmlns:a16="http://schemas.microsoft.com/office/drawing/2014/main" id="{4025721F-3EB8-440C-8BA4-541CA394D270}"/>
                  </a:ext>
                </a:extLst>
              </xdr:cNvPr>
              <xdr:cNvSpPr>
                <a:spLocks noChangeArrowheads="1"/>
              </xdr:cNvSpPr>
            </xdr:nvSpPr>
            <xdr:spPr bwMode="auto">
              <a:xfrm>
                <a:off x="785998" y="1913579"/>
                <a:ext cx="1318558" cy="63194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1.0 Consult the MLHU Risk Management Workbook </a:t>
                </a:r>
              </a:p>
            </xdr:txBody>
          </xdr:sp>
          <xdr:sp macro="" textlink="">
            <xdr:nvSpPr>
              <xdr:cNvPr id="10940380" name="Flowchart: Data 50">
                <a:extLst>
                  <a:ext uri="{FF2B5EF4-FFF2-40B4-BE49-F238E27FC236}">
                    <a16:creationId xmlns:a16="http://schemas.microsoft.com/office/drawing/2014/main" id="{4A71D472-8498-4EB1-B430-5D3AC4A99DE6}"/>
                  </a:ext>
                </a:extLst>
              </xdr:cNvPr>
              <xdr:cNvSpPr>
                <a:spLocks noChangeArrowheads="1"/>
              </xdr:cNvSpPr>
            </xdr:nvSpPr>
            <xdr:spPr bwMode="auto">
              <a:xfrm>
                <a:off x="3204367" y="4466381"/>
                <a:ext cx="1646678" cy="725797"/>
              </a:xfrm>
              <a:prstGeom prst="flowChartInputOutpu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6.0 System automatically calculates "Risk Rating" as High, Medium, or Low</a:t>
                </a:r>
              </a:p>
            </xdr:txBody>
          </xdr:sp>
          <xdr:sp macro="" textlink="">
            <xdr:nvSpPr>
              <xdr:cNvPr id="10940383" name="Flowchart: Process 64">
                <a:extLst>
                  <a:ext uri="{FF2B5EF4-FFF2-40B4-BE49-F238E27FC236}">
                    <a16:creationId xmlns:a16="http://schemas.microsoft.com/office/drawing/2014/main" id="{065BC973-0D78-4E02-A456-DDF0A283FE62}"/>
                  </a:ext>
                </a:extLst>
              </xdr:cNvPr>
              <xdr:cNvSpPr>
                <a:spLocks noChangeArrowheads="1"/>
              </xdr:cNvSpPr>
            </xdr:nvSpPr>
            <xdr:spPr bwMode="auto">
              <a:xfrm>
                <a:off x="5586277" y="4522693"/>
                <a:ext cx="1318558" cy="65071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7.0 Enter Key Mitigation Strategies ("Controls") </a:t>
                </a:r>
              </a:p>
            </xdr:txBody>
          </xdr:sp>
          <xdr:sp macro="" textlink="">
            <xdr:nvSpPr>
              <xdr:cNvPr id="10940397" name="Flowchart: Process 136">
                <a:extLst>
                  <a:ext uri="{FF2B5EF4-FFF2-40B4-BE49-F238E27FC236}">
                    <a16:creationId xmlns:a16="http://schemas.microsoft.com/office/drawing/2014/main" id="{1C1D5239-83BD-4150-91F9-60D6ABB81474}"/>
                  </a:ext>
                </a:extLst>
              </xdr:cNvPr>
              <xdr:cNvSpPr>
                <a:spLocks noChangeArrowheads="1"/>
              </xdr:cNvSpPr>
            </xdr:nvSpPr>
            <xdr:spPr bwMode="auto">
              <a:xfrm>
                <a:off x="2195700" y="6118194"/>
                <a:ext cx="1312482" cy="644457"/>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8.0 Evaluate (Update) Current Strength of Controls </a:t>
                </a:r>
              </a:p>
              <a:p>
                <a:pPr algn="ctr" rtl="0">
                  <a:defRPr sz="1000"/>
                </a:pPr>
                <a:r>
                  <a:rPr lang="en-US" sz="800" b="0" i="1" u="none" strike="noStrike" baseline="0">
                    <a:solidFill>
                      <a:srgbClr val="000000"/>
                    </a:solidFill>
                    <a:latin typeface="Arial"/>
                    <a:cs typeface="Arial"/>
                  </a:rPr>
                  <a:t>Consult &lt;Risk Scales Tab&gt;</a:t>
                </a:r>
              </a:p>
            </xdr:txBody>
          </xdr:sp>
          <xdr:sp macro="" textlink="">
            <xdr:nvSpPr>
              <xdr:cNvPr id="10940401" name="Flowchart: Process 237">
                <a:extLst>
                  <a:ext uri="{FF2B5EF4-FFF2-40B4-BE49-F238E27FC236}">
                    <a16:creationId xmlns:a16="http://schemas.microsoft.com/office/drawing/2014/main" id="{5003ABA1-B751-480B-BCF8-B5A935DE8BC7}"/>
                  </a:ext>
                </a:extLst>
              </xdr:cNvPr>
              <xdr:cNvSpPr>
                <a:spLocks noChangeArrowheads="1"/>
              </xdr:cNvSpPr>
            </xdr:nvSpPr>
            <xdr:spPr bwMode="auto">
              <a:xfrm>
                <a:off x="2341531" y="1913579"/>
                <a:ext cx="1312482" cy="63194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2.0 Review the Risk Management Process &lt;Objectives Tab&gt; </a:t>
                </a:r>
              </a:p>
            </xdr:txBody>
          </xdr:sp>
          <xdr:cxnSp macro="">
            <xdr:nvCxnSpPr>
              <xdr:cNvPr id="11329110" name="Straight Arrow Connector 238">
                <a:extLst>
                  <a:ext uri="{FF2B5EF4-FFF2-40B4-BE49-F238E27FC236}">
                    <a16:creationId xmlns:a16="http://schemas.microsoft.com/office/drawing/2014/main" id="{F429FCFA-EC8B-4F6F-A45B-A72297D94B08}"/>
                  </a:ext>
                </a:extLst>
              </xdr:cNvPr>
              <xdr:cNvCxnSpPr>
                <a:cxnSpLocks noChangeShapeType="1"/>
                <a:stCxn id="10940379" idx="3"/>
                <a:endCxn id="10940401" idx="1"/>
              </xdr:cNvCxnSpPr>
            </xdr:nvCxnSpPr>
            <xdr:spPr bwMode="auto">
              <a:xfrm flipV="1">
                <a:off x="2103275" y="2237867"/>
                <a:ext cx="23674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1329111" name="Rectangle 179">
                <a:extLst>
                  <a:ext uri="{FF2B5EF4-FFF2-40B4-BE49-F238E27FC236}">
                    <a16:creationId xmlns:a16="http://schemas.microsoft.com/office/drawing/2014/main" id="{36E99BDE-49D3-4EE7-8A91-3B66E9C09900}"/>
                  </a:ext>
                </a:extLst>
              </xdr:cNvPr>
              <xdr:cNvSpPr>
                <a:spLocks noChangeArrowheads="1"/>
              </xdr:cNvSpPr>
            </xdr:nvSpPr>
            <xdr:spPr bwMode="auto">
              <a:xfrm>
                <a:off x="224869" y="7206891"/>
                <a:ext cx="7336207" cy="144533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940408" name="Flowchart: Process 153">
                <a:extLst>
                  <a:ext uri="{FF2B5EF4-FFF2-40B4-BE49-F238E27FC236}">
                    <a16:creationId xmlns:a16="http://schemas.microsoft.com/office/drawing/2014/main" id="{EF45F4E4-C31B-40FA-9BCA-89FE65E068A6}"/>
                  </a:ext>
                </a:extLst>
              </xdr:cNvPr>
              <xdr:cNvSpPr>
                <a:spLocks noChangeArrowheads="1"/>
              </xdr:cNvSpPr>
            </xdr:nvSpPr>
            <xdr:spPr bwMode="auto">
              <a:xfrm>
                <a:off x="4292025" y="3077356"/>
                <a:ext cx="1051200" cy="638201"/>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lnSpc>
                    <a:spcPts val="800"/>
                  </a:lnSpc>
                  <a:defRPr sz="1000"/>
                </a:pPr>
                <a:r>
                  <a:rPr lang="en-US" sz="800" b="0" i="0" u="none" strike="noStrike" baseline="0">
                    <a:solidFill>
                      <a:srgbClr val="000000"/>
                    </a:solidFill>
                    <a:latin typeface="Arial"/>
                    <a:cs typeface="Arial"/>
                  </a:rPr>
                  <a:t>5.0 Enter a description of the risk. </a:t>
                </a:r>
                <a:endParaRPr lang="en-US" sz="800" b="0" i="1" u="none" strike="noStrike" baseline="0">
                  <a:solidFill>
                    <a:srgbClr val="000000"/>
                  </a:solidFill>
                  <a:latin typeface="Arial"/>
                  <a:cs typeface="Arial"/>
                </a:endParaRPr>
              </a:p>
            </xdr:txBody>
          </xdr:sp>
          <xdr:sp macro="" textlink="">
            <xdr:nvSpPr>
              <xdr:cNvPr id="10940409" name="Flowchart: Process 257">
                <a:extLst>
                  <a:ext uri="{FF2B5EF4-FFF2-40B4-BE49-F238E27FC236}">
                    <a16:creationId xmlns:a16="http://schemas.microsoft.com/office/drawing/2014/main" id="{BA7084CD-18C4-48C0-A875-717BBD1B3D9F}"/>
                  </a:ext>
                </a:extLst>
              </xdr:cNvPr>
              <xdr:cNvSpPr>
                <a:spLocks noChangeArrowheads="1"/>
              </xdr:cNvSpPr>
            </xdr:nvSpPr>
            <xdr:spPr bwMode="auto">
              <a:xfrm>
                <a:off x="2548126" y="3077356"/>
                <a:ext cx="1294253" cy="63194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4.0 Select most appropriate Risk Category </a:t>
                </a:r>
                <a:r>
                  <a:rPr lang="en-US" sz="800" b="0" i="1" u="none" strike="noStrike" baseline="0">
                    <a:solidFill>
                      <a:srgbClr val="000000"/>
                    </a:solidFill>
                    <a:latin typeface="Arial"/>
                    <a:cs typeface="Arial"/>
                  </a:rPr>
                  <a:t>Consult &lt;Risk Categories Tab&gt;</a:t>
                </a:r>
              </a:p>
            </xdr:txBody>
          </xdr:sp>
          <xdr:cxnSp macro="">
            <xdr:nvCxnSpPr>
              <xdr:cNvPr id="11329114" name="Elbow Connector 130">
                <a:extLst>
                  <a:ext uri="{FF2B5EF4-FFF2-40B4-BE49-F238E27FC236}">
                    <a16:creationId xmlns:a16="http://schemas.microsoft.com/office/drawing/2014/main" id="{E0B8DDD2-361E-4C6A-83F7-D6B316557B87}"/>
                  </a:ext>
                </a:extLst>
              </xdr:cNvPr>
              <xdr:cNvCxnSpPr>
                <a:cxnSpLocks noChangeShapeType="1"/>
                <a:stCxn id="10940408" idx="2"/>
                <a:endCxn id="66" idx="0"/>
              </xdr:cNvCxnSpPr>
            </xdr:nvCxnSpPr>
            <xdr:spPr bwMode="auto">
              <a:xfrm rot="5400000">
                <a:off x="2941217" y="2629832"/>
                <a:ext cx="789910" cy="2963886"/>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115" name="Straight Arrow Connector 238">
                <a:extLst>
                  <a:ext uri="{FF2B5EF4-FFF2-40B4-BE49-F238E27FC236}">
                    <a16:creationId xmlns:a16="http://schemas.microsoft.com/office/drawing/2014/main" id="{728493FF-1C36-4743-8D39-70CC2199DF9B}"/>
                  </a:ext>
                </a:extLst>
              </xdr:cNvPr>
              <xdr:cNvCxnSpPr>
                <a:cxnSpLocks noChangeShapeType="1"/>
                <a:stCxn id="10940409" idx="3"/>
                <a:endCxn id="10940408" idx="1"/>
              </xdr:cNvCxnSpPr>
            </xdr:nvCxnSpPr>
            <xdr:spPr bwMode="auto">
              <a:xfrm>
                <a:off x="3840031" y="3392004"/>
                <a:ext cx="453191" cy="6109"/>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116" name="Elbow Connector 130">
                <a:extLst>
                  <a:ext uri="{FF2B5EF4-FFF2-40B4-BE49-F238E27FC236}">
                    <a16:creationId xmlns:a16="http://schemas.microsoft.com/office/drawing/2014/main" id="{A0C05FF7-54A1-479A-8754-A44E02845BB1}"/>
                  </a:ext>
                </a:extLst>
              </xdr:cNvPr>
              <xdr:cNvCxnSpPr>
                <a:cxnSpLocks noChangeShapeType="1"/>
                <a:stCxn id="10940401" idx="2"/>
                <a:endCxn id="10940376" idx="0"/>
              </xdr:cNvCxnSpPr>
            </xdr:nvCxnSpPr>
            <xdr:spPr bwMode="auto">
              <a:xfrm rot="5400000">
                <a:off x="2016533" y="1980777"/>
                <a:ext cx="410827" cy="1549411"/>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11" name="Flowchart: Terminator 110">
                <a:extLst>
                  <a:ext uri="{FF2B5EF4-FFF2-40B4-BE49-F238E27FC236}">
                    <a16:creationId xmlns:a16="http://schemas.microsoft.com/office/drawing/2014/main" id="{CB846F15-1428-4330-8776-5B32B1B54D1C}"/>
                  </a:ext>
                </a:extLst>
              </xdr:cNvPr>
              <xdr:cNvSpPr/>
            </xdr:nvSpPr>
            <xdr:spPr bwMode="auto">
              <a:xfrm>
                <a:off x="5993390" y="7913916"/>
                <a:ext cx="595478" cy="200220"/>
              </a:xfrm>
              <a:prstGeom prst="flowChartTerminator">
                <a:avLst/>
              </a:prstGeom>
              <a:solidFill>
                <a:schemeClr val="accent1">
                  <a:lumMod val="40000"/>
                  <a:lumOff val="6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18288" rIns="18288" bIns="18288" rtlCol="0" anchor="ctr" anchorCtr="1" upright="1"/>
              <a:lstStyle/>
              <a:p>
                <a:pPr algn="ctr"/>
                <a:r>
                  <a:rPr lang="en-US" sz="800">
                    <a:latin typeface="Arial" pitchFamily="34" charset="0"/>
                    <a:cs typeface="Arial" pitchFamily="34" charset="0"/>
                  </a:rPr>
                  <a:t>End</a:t>
                </a:r>
              </a:p>
            </xdr:txBody>
          </xdr:sp>
        </xdr:grpSp>
      </xdr:grpSp>
      <xdr:sp macro="" textlink="">
        <xdr:nvSpPr>
          <xdr:cNvPr id="64" name="Rectangle 63">
            <a:extLst>
              <a:ext uri="{FF2B5EF4-FFF2-40B4-BE49-F238E27FC236}">
                <a16:creationId xmlns:a16="http://schemas.microsoft.com/office/drawing/2014/main" id="{CBBC7A15-46EE-4511-8800-C1862519C75A}"/>
              </a:ext>
            </a:extLst>
          </xdr:cNvPr>
          <xdr:cNvSpPr/>
        </xdr:nvSpPr>
        <xdr:spPr bwMode="auto">
          <a:xfrm>
            <a:off x="19432" y="7456859"/>
            <a:ext cx="479331" cy="1372639"/>
          </a:xfrm>
          <a:prstGeom prst="rect">
            <a:avLst/>
          </a:prstGeom>
          <a:solidFill>
            <a:schemeClr val="accent6">
              <a:lumMod val="75000"/>
            </a:schemeClr>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Monitor &amp; Report</a:t>
            </a:r>
            <a:endParaRPr lang="en-US" sz="1050" b="1">
              <a:effectLst/>
            </a:endParaRPr>
          </a:p>
        </xdr:txBody>
      </xdr:sp>
      <xdr:sp macro="" textlink="">
        <xdr:nvSpPr>
          <xdr:cNvPr id="66" name="Flowchart: Process 153">
            <a:extLst>
              <a:ext uri="{FF2B5EF4-FFF2-40B4-BE49-F238E27FC236}">
                <a16:creationId xmlns:a16="http://schemas.microsoft.com/office/drawing/2014/main" id="{00E2796C-22AA-45DB-8BEE-791B523D14A2}"/>
              </a:ext>
            </a:extLst>
          </xdr:cNvPr>
          <xdr:cNvSpPr>
            <a:spLocks noChangeArrowheads="1"/>
          </xdr:cNvSpPr>
        </xdr:nvSpPr>
        <xdr:spPr bwMode="auto">
          <a:xfrm>
            <a:off x="1178896" y="4814833"/>
            <a:ext cx="1334355" cy="613436"/>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lnSpc>
                <a:spcPts val="800"/>
              </a:lnSpc>
              <a:defRPr sz="1000"/>
            </a:pPr>
            <a:r>
              <a:rPr lang="en-US" sz="800" b="0" i="0" u="none" strike="noStrike" baseline="0">
                <a:solidFill>
                  <a:srgbClr val="000000"/>
                </a:solidFill>
                <a:latin typeface="Arial"/>
                <a:cs typeface="Arial"/>
              </a:rPr>
              <a:t>5.0 Assess the impact and likelihood of each risk. </a:t>
            </a:r>
            <a:r>
              <a:rPr lang="en-US" sz="800" b="0" i="1" u="none" strike="noStrike" baseline="0">
                <a:solidFill>
                  <a:srgbClr val="000000"/>
                </a:solidFill>
                <a:latin typeface="Arial"/>
                <a:cs typeface="Arial"/>
              </a:rPr>
              <a:t>Consult &lt;Risk Scales Tab&gt;</a:t>
            </a:r>
          </a:p>
        </xdr:txBody>
      </xdr:sp>
      <xdr:cxnSp macro="">
        <xdr:nvCxnSpPr>
          <xdr:cNvPr id="11329084" name="Elbow Connector 130">
            <a:extLst>
              <a:ext uri="{FF2B5EF4-FFF2-40B4-BE49-F238E27FC236}">
                <a16:creationId xmlns:a16="http://schemas.microsoft.com/office/drawing/2014/main" id="{BF7D608B-0D0F-4966-A1DF-9A592EC9E9F6}"/>
              </a:ext>
            </a:extLst>
          </xdr:cNvPr>
          <xdr:cNvCxnSpPr>
            <a:cxnSpLocks noChangeShapeType="1"/>
            <a:stCxn id="10940383" idx="2"/>
            <a:endCxn id="10940397" idx="0"/>
          </xdr:cNvCxnSpPr>
        </xdr:nvCxnSpPr>
        <xdr:spPr bwMode="auto">
          <a:xfrm rot="5400000">
            <a:off x="4216401" y="4134757"/>
            <a:ext cx="914399" cy="3563257"/>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85" name="Straight Arrow Connector 29">
            <a:extLst>
              <a:ext uri="{FF2B5EF4-FFF2-40B4-BE49-F238E27FC236}">
                <a16:creationId xmlns:a16="http://schemas.microsoft.com/office/drawing/2014/main" id="{D5C7A255-A25C-48F7-992A-D3DEF5EFE809}"/>
              </a:ext>
            </a:extLst>
          </xdr:cNvPr>
          <xdr:cNvCxnSpPr>
            <a:cxnSpLocks noChangeShapeType="1"/>
            <a:stCxn id="66" idx="3"/>
            <a:endCxn id="10940380" idx="2"/>
          </xdr:cNvCxnSpPr>
        </xdr:nvCxnSpPr>
        <xdr:spPr bwMode="auto">
          <a:xfrm>
            <a:off x="2512785" y="5120087"/>
            <a:ext cx="857081" cy="416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86" name="Straight Arrow Connector 29">
            <a:extLst>
              <a:ext uri="{FF2B5EF4-FFF2-40B4-BE49-F238E27FC236}">
                <a16:creationId xmlns:a16="http://schemas.microsoft.com/office/drawing/2014/main" id="{8FEEAF0B-E2B5-45D8-9E55-37AF854C163C}"/>
              </a:ext>
            </a:extLst>
          </xdr:cNvPr>
          <xdr:cNvCxnSpPr>
            <a:cxnSpLocks noChangeShapeType="1"/>
          </xdr:cNvCxnSpPr>
        </xdr:nvCxnSpPr>
        <xdr:spPr bwMode="auto">
          <a:xfrm>
            <a:off x="4773386" y="5199744"/>
            <a:ext cx="979714"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47" name="Flowchart: Process 290">
            <a:extLst>
              <a:ext uri="{FF2B5EF4-FFF2-40B4-BE49-F238E27FC236}">
                <a16:creationId xmlns:a16="http://schemas.microsoft.com/office/drawing/2014/main" id="{5A29E12F-3BAA-4520-838E-809BBC8F7886}"/>
              </a:ext>
            </a:extLst>
          </xdr:cNvPr>
          <xdr:cNvSpPr>
            <a:spLocks noChangeArrowheads="1"/>
          </xdr:cNvSpPr>
        </xdr:nvSpPr>
        <xdr:spPr bwMode="auto">
          <a:xfrm>
            <a:off x="2267107" y="7930601"/>
            <a:ext cx="1347310" cy="637730"/>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9.0 Determine level of residual risk for the current quarter based on the current strength of controls in place </a:t>
            </a:r>
          </a:p>
          <a:p>
            <a:pPr marL="0" marR="0" lvl="0" indent="0" algn="ctr" defTabSz="914400" rtl="0" eaLnBrk="1" fontAlgn="auto" latinLnBrk="0" hangingPunct="1">
              <a:lnSpc>
                <a:spcPts val="700"/>
              </a:lnSpc>
              <a:spcBef>
                <a:spcPts val="0"/>
              </a:spcBef>
              <a:spcAft>
                <a:spcPts val="0"/>
              </a:spcAft>
              <a:buClrTx/>
              <a:buSzTx/>
              <a:buFontTx/>
              <a:buNone/>
              <a:tabLst/>
              <a:defRPr sz="1000"/>
            </a:pPr>
            <a:r>
              <a:rPr lang="en-US" sz="800" b="0" i="1" u="none" strike="noStrike" baseline="0">
                <a:solidFill>
                  <a:srgbClr val="000000"/>
                </a:solidFill>
                <a:latin typeface="Arial"/>
                <a:ea typeface="+mn-ea"/>
                <a:cs typeface="Arial"/>
              </a:rPr>
              <a:t>Consult &lt;Risk Scales Tab&gt;</a:t>
            </a:r>
          </a:p>
          <a:p>
            <a:pPr algn="ctr" rtl="0">
              <a:lnSpc>
                <a:spcPts val="700"/>
              </a:lnSpc>
              <a:defRPr sz="1000"/>
            </a:pPr>
            <a:endParaRPr lang="en-US" sz="800" b="0" i="0" u="none" strike="noStrike" baseline="0">
              <a:solidFill>
                <a:srgbClr val="000000"/>
              </a:solidFill>
              <a:latin typeface="Arial"/>
              <a:cs typeface="Arial"/>
            </a:endParaRPr>
          </a:p>
        </xdr:txBody>
      </xdr:sp>
      <xdr:sp macro="" textlink="">
        <xdr:nvSpPr>
          <xdr:cNvPr id="150" name="Flowchart: Process 290">
            <a:extLst>
              <a:ext uri="{FF2B5EF4-FFF2-40B4-BE49-F238E27FC236}">
                <a16:creationId xmlns:a16="http://schemas.microsoft.com/office/drawing/2014/main" id="{B0C7735D-B2B9-41DD-A147-727870D39329}"/>
              </a:ext>
            </a:extLst>
          </xdr:cNvPr>
          <xdr:cNvSpPr>
            <a:spLocks noChangeArrowheads="1"/>
          </xdr:cNvSpPr>
        </xdr:nvSpPr>
        <xdr:spPr bwMode="auto">
          <a:xfrm>
            <a:off x="4203865" y="7967043"/>
            <a:ext cx="1366742" cy="637730"/>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10.0 Enter (Update) the Most Responsible Leader to implement mitigation strategies for the current quarter </a:t>
            </a:r>
          </a:p>
        </xdr:txBody>
      </xdr:sp>
      <xdr:cxnSp macro="">
        <xdr:nvCxnSpPr>
          <xdr:cNvPr id="11329089" name="Straight Arrow Connector 29">
            <a:extLst>
              <a:ext uri="{FF2B5EF4-FFF2-40B4-BE49-F238E27FC236}">
                <a16:creationId xmlns:a16="http://schemas.microsoft.com/office/drawing/2014/main" id="{E9EBD3AF-949B-40A8-B1AE-51AA58D50E5A}"/>
              </a:ext>
            </a:extLst>
          </xdr:cNvPr>
          <xdr:cNvCxnSpPr>
            <a:cxnSpLocks noChangeShapeType="1"/>
            <a:stCxn id="10940397" idx="2"/>
          </xdr:cNvCxnSpPr>
        </xdr:nvCxnSpPr>
        <xdr:spPr bwMode="auto">
          <a:xfrm flipH="1">
            <a:off x="2875643" y="7001328"/>
            <a:ext cx="16329" cy="89263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90" name="Straight Arrow Connector 29">
            <a:extLst>
              <a:ext uri="{FF2B5EF4-FFF2-40B4-BE49-F238E27FC236}">
                <a16:creationId xmlns:a16="http://schemas.microsoft.com/office/drawing/2014/main" id="{B8AD05DE-2827-4F5A-B4A7-42479052C92A}"/>
              </a:ext>
            </a:extLst>
          </xdr:cNvPr>
          <xdr:cNvCxnSpPr>
            <a:cxnSpLocks noChangeShapeType="1"/>
          </xdr:cNvCxnSpPr>
        </xdr:nvCxnSpPr>
        <xdr:spPr bwMode="auto">
          <a:xfrm flipV="1">
            <a:off x="3632201" y="8262257"/>
            <a:ext cx="575128"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91" name="Straight Arrow Connector 29">
            <a:extLst>
              <a:ext uri="{FF2B5EF4-FFF2-40B4-BE49-F238E27FC236}">
                <a16:creationId xmlns:a16="http://schemas.microsoft.com/office/drawing/2014/main" id="{9E5849F1-F003-4472-9C67-4D451AAD190D}"/>
              </a:ext>
            </a:extLst>
          </xdr:cNvPr>
          <xdr:cNvCxnSpPr>
            <a:cxnSpLocks noChangeShapeType="1"/>
          </xdr:cNvCxnSpPr>
        </xdr:nvCxnSpPr>
        <xdr:spPr bwMode="auto">
          <a:xfrm>
            <a:off x="5557157" y="8224157"/>
            <a:ext cx="620486"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106680</xdr:rowOff>
    </xdr:from>
    <xdr:to>
      <xdr:col>9</xdr:col>
      <xdr:colOff>114300</xdr:colOff>
      <xdr:row>16</xdr:row>
      <xdr:rowOff>1905</xdr:rowOff>
    </xdr:to>
    <xdr:pic>
      <xdr:nvPicPr>
        <xdr:cNvPr id="11094385" name="Picture 4">
          <a:extLst>
            <a:ext uri="{FF2B5EF4-FFF2-40B4-BE49-F238E27FC236}">
              <a16:creationId xmlns:a16="http://schemas.microsoft.com/office/drawing/2014/main" id="{7C6D87EB-72E5-413B-895C-479A9D401A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06680"/>
          <a:ext cx="5410200" cy="2575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121920</xdr:colOff>
      <xdr:row>14</xdr:row>
      <xdr:rowOff>114300</xdr:rowOff>
    </xdr:from>
    <xdr:to>
      <xdr:col>3</xdr:col>
      <xdr:colOff>403860</xdr:colOff>
      <xdr:row>22</xdr:row>
      <xdr:rowOff>7620</xdr:rowOff>
    </xdr:to>
    <xdr:pic>
      <xdr:nvPicPr>
        <xdr:cNvPr id="11094386" name="Picture 6">
          <a:extLst>
            <a:ext uri="{FF2B5EF4-FFF2-40B4-BE49-F238E27FC236}">
              <a16:creationId xmlns:a16="http://schemas.microsoft.com/office/drawing/2014/main" id="{A689452C-7909-4244-AFB5-586DFDF539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 y="2461260"/>
          <a:ext cx="2110740" cy="1234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541020</xdr:colOff>
      <xdr:row>14</xdr:row>
      <xdr:rowOff>129540</xdr:rowOff>
    </xdr:from>
    <xdr:to>
      <xdr:col>7</xdr:col>
      <xdr:colOff>281940</xdr:colOff>
      <xdr:row>23</xdr:row>
      <xdr:rowOff>137160</xdr:rowOff>
    </xdr:to>
    <xdr:pic>
      <xdr:nvPicPr>
        <xdr:cNvPr id="11094387" name="Picture 8">
          <a:extLst>
            <a:ext uri="{FF2B5EF4-FFF2-40B4-BE49-F238E27FC236}">
              <a16:creationId xmlns:a16="http://schemas.microsoft.com/office/drawing/2014/main" id="{A4F14BBB-C044-47E4-B222-141A918C5F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69820" y="2476500"/>
          <a:ext cx="2179320" cy="1516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609600</xdr:colOff>
      <xdr:row>14</xdr:row>
      <xdr:rowOff>160020</xdr:rowOff>
    </xdr:from>
    <xdr:to>
      <xdr:col>13</xdr:col>
      <xdr:colOff>449580</xdr:colOff>
      <xdr:row>25</xdr:row>
      <xdr:rowOff>150495</xdr:rowOff>
    </xdr:to>
    <xdr:pic>
      <xdr:nvPicPr>
        <xdr:cNvPr id="11094388" name="Picture 10">
          <a:extLst>
            <a:ext uri="{FF2B5EF4-FFF2-40B4-BE49-F238E27FC236}">
              <a16:creationId xmlns:a16="http://schemas.microsoft.com/office/drawing/2014/main" id="{E80A3006-06C1-48C7-8660-8C3823D02AE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76800" y="2506980"/>
          <a:ext cx="3497580" cy="1851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693420</xdr:colOff>
      <xdr:row>14</xdr:row>
      <xdr:rowOff>190500</xdr:rowOff>
    </xdr:from>
    <xdr:to>
      <xdr:col>18</xdr:col>
      <xdr:colOff>1905</xdr:colOff>
      <xdr:row>25</xdr:row>
      <xdr:rowOff>1905</xdr:rowOff>
    </xdr:to>
    <xdr:pic>
      <xdr:nvPicPr>
        <xdr:cNvPr id="11094389" name="Picture 12">
          <a:extLst>
            <a:ext uri="{FF2B5EF4-FFF2-40B4-BE49-F238E27FC236}">
              <a16:creationId xmlns:a16="http://schemas.microsoft.com/office/drawing/2014/main" id="{9EFC8122-6789-477F-9274-D28D032033F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534400" y="2514600"/>
          <a:ext cx="2438400" cy="167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14</xdr:row>
      <xdr:rowOff>160020</xdr:rowOff>
    </xdr:from>
    <xdr:to>
      <xdr:col>20</xdr:col>
      <xdr:colOff>563880</xdr:colOff>
      <xdr:row>25</xdr:row>
      <xdr:rowOff>1905</xdr:rowOff>
    </xdr:to>
    <xdr:pic>
      <xdr:nvPicPr>
        <xdr:cNvPr id="11094390" name="Picture 14">
          <a:extLst>
            <a:ext uri="{FF2B5EF4-FFF2-40B4-BE49-F238E27FC236}">
              <a16:creationId xmlns:a16="http://schemas.microsoft.com/office/drawing/2014/main" id="{15C76640-46A6-4E02-A890-530EA95AAA9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972800" y="2506980"/>
          <a:ext cx="1783080" cy="1684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297180</xdr:colOff>
      <xdr:row>26</xdr:row>
      <xdr:rowOff>38100</xdr:rowOff>
    </xdr:from>
    <xdr:to>
      <xdr:col>12</xdr:col>
      <xdr:colOff>579120</xdr:colOff>
      <xdr:row>32</xdr:row>
      <xdr:rowOff>38100</xdr:rowOff>
    </xdr:to>
    <xdr:pic>
      <xdr:nvPicPr>
        <xdr:cNvPr id="11094391" name="Picture 16">
          <a:extLst>
            <a:ext uri="{FF2B5EF4-FFF2-40B4-BE49-F238E27FC236}">
              <a16:creationId xmlns:a16="http://schemas.microsoft.com/office/drawing/2014/main" id="{59EB3C74-3A99-4747-966E-5ADCFE0D7FEB}"/>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73980" y="4396740"/>
          <a:ext cx="2720340"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716280</xdr:colOff>
      <xdr:row>26</xdr:row>
      <xdr:rowOff>60960</xdr:rowOff>
    </xdr:from>
    <xdr:to>
      <xdr:col>20</xdr:col>
      <xdr:colOff>571500</xdr:colOff>
      <xdr:row>31</xdr:row>
      <xdr:rowOff>106680</xdr:rowOff>
    </xdr:to>
    <xdr:pic>
      <xdr:nvPicPr>
        <xdr:cNvPr id="11094392" name="Picture 18">
          <a:extLst>
            <a:ext uri="{FF2B5EF4-FFF2-40B4-BE49-F238E27FC236}">
              <a16:creationId xmlns:a16="http://schemas.microsoft.com/office/drawing/2014/main" id="{43D6CA34-F2DA-4B31-A520-063FE66B4EC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534400" y="4419600"/>
          <a:ext cx="4229100" cy="883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487680</xdr:colOff>
      <xdr:row>1</xdr:row>
      <xdr:rowOff>220980</xdr:rowOff>
    </xdr:from>
    <xdr:to>
      <xdr:col>3</xdr:col>
      <xdr:colOff>911315</xdr:colOff>
      <xdr:row>2</xdr:row>
      <xdr:rowOff>2542</xdr:rowOff>
    </xdr:to>
    <xdr:pic>
      <xdr:nvPicPr>
        <xdr:cNvPr id="1305" name="CommandButton1" descr="update risk matrix">
          <a:extLst>
            <a:ext uri="{FF2B5EF4-FFF2-40B4-BE49-F238E27FC236}">
              <a16:creationId xmlns:a16="http://schemas.microsoft.com/office/drawing/2014/main" id="{F212C30B-8F80-4C25-A6EF-2FD7C4CB06E5}"/>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5360" y="510540"/>
          <a:ext cx="13182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190500</xdr:colOff>
      <xdr:row>17</xdr:row>
      <xdr:rowOff>167640</xdr:rowOff>
    </xdr:from>
    <xdr:to>
      <xdr:col>7</xdr:col>
      <xdr:colOff>800100</xdr:colOff>
      <xdr:row>35</xdr:row>
      <xdr:rowOff>38100</xdr:rowOff>
    </xdr:to>
    <xdr:graphicFrame macro="">
      <xdr:nvGraphicFramePr>
        <xdr:cNvPr id="10746506" name="Chart 7">
          <a:extLst>
            <a:ext uri="{FF2B5EF4-FFF2-40B4-BE49-F238E27FC236}">
              <a16:creationId xmlns:a16="http://schemas.microsoft.com/office/drawing/2014/main" id="{7A9CE5CA-A26D-490E-8035-A0333817B7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845820</xdr:colOff>
      <xdr:row>69</xdr:row>
      <xdr:rowOff>15240</xdr:rowOff>
    </xdr:from>
    <xdr:to>
      <xdr:col>16</xdr:col>
      <xdr:colOff>396240</xdr:colOff>
      <xdr:row>86</xdr:row>
      <xdr:rowOff>129540</xdr:rowOff>
    </xdr:to>
    <xdr:graphicFrame macro="">
      <xdr:nvGraphicFramePr>
        <xdr:cNvPr id="10746509" name="Chart 9">
          <a:extLst>
            <a:ext uri="{FF2B5EF4-FFF2-40B4-BE49-F238E27FC236}">
              <a16:creationId xmlns:a16="http://schemas.microsoft.com/office/drawing/2014/main" id="{6EF71A49-1C43-42DF-8167-C019820E2B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5304</xdr:colOff>
      <xdr:row>68</xdr:row>
      <xdr:rowOff>160020</xdr:rowOff>
    </xdr:from>
    <xdr:to>
      <xdr:col>8</xdr:col>
      <xdr:colOff>123190</xdr:colOff>
      <xdr:row>86</xdr:row>
      <xdr:rowOff>123190</xdr:rowOff>
    </xdr:to>
    <xdr:graphicFrame macro="">
      <xdr:nvGraphicFramePr>
        <xdr:cNvPr id="10746510" name="Chart 9">
          <a:extLst>
            <a:ext uri="{FF2B5EF4-FFF2-40B4-BE49-F238E27FC236}">
              <a16:creationId xmlns:a16="http://schemas.microsoft.com/office/drawing/2014/main" id="{1E16B13F-6216-4413-B054-B93132089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0" tint="-0.14999847407452621"/>
    <pageSetUpPr fitToPage="1"/>
  </sheetPr>
  <dimension ref="A1:J40"/>
  <sheetViews>
    <sheetView topLeftCell="A19" zoomScale="80" zoomScaleNormal="80" workbookViewId="0">
      <selection activeCell="I22" sqref="I22"/>
    </sheetView>
  </sheetViews>
  <sheetFormatPr defaultColWidth="9.1796875" defaultRowHeight="12.5" x14ac:dyDescent="0.25"/>
  <cols>
    <col min="1" max="1" width="1.54296875" style="17" customWidth="1"/>
    <col min="2" max="2" width="5.36328125" style="17" customWidth="1"/>
    <col min="3" max="3" width="17.1796875" style="17" customWidth="1"/>
    <col min="4" max="4" width="24.36328125" style="17" customWidth="1"/>
    <col min="5" max="5" width="13.1796875" style="17" bestFit="1" customWidth="1"/>
    <col min="6" max="6" width="10.36328125" style="17" customWidth="1"/>
    <col min="7" max="7" width="40" style="17" customWidth="1"/>
    <col min="8" max="8" width="17.1796875" style="17" customWidth="1"/>
    <col min="9" max="9" width="18.54296875" style="17" customWidth="1"/>
    <col min="10" max="10" width="17" style="17" customWidth="1"/>
    <col min="11" max="11" width="36.36328125" style="17" customWidth="1"/>
    <col min="12" max="12" width="10.81640625" style="17" customWidth="1"/>
    <col min="13" max="16384" width="9.1796875" style="17"/>
  </cols>
  <sheetData>
    <row r="1" spans="2:10" ht="5.25" customHeight="1" x14ac:dyDescent="0.5">
      <c r="B1" s="251"/>
      <c r="C1" s="251"/>
      <c r="D1" s="251"/>
      <c r="E1" s="251"/>
      <c r="F1" s="251"/>
      <c r="G1" s="251"/>
      <c r="H1" s="251"/>
      <c r="I1" s="251"/>
      <c r="J1" s="251"/>
    </row>
    <row r="2" spans="2:10" ht="20" x14ac:dyDescent="0.4">
      <c r="B2" s="221" t="s">
        <v>0</v>
      </c>
      <c r="C2" s="221"/>
      <c r="D2" s="221"/>
      <c r="E2" s="221"/>
      <c r="F2" s="221"/>
      <c r="G2" s="221"/>
      <c r="H2" s="221"/>
      <c r="I2" s="18"/>
      <c r="J2" s="18"/>
    </row>
    <row r="3" spans="2:10" s="3" customFormat="1" ht="12.75" customHeight="1" x14ac:dyDescent="0.4">
      <c r="B3" s="13"/>
      <c r="C3" s="19"/>
      <c r="D3" s="19"/>
      <c r="E3" s="19"/>
      <c r="F3" s="19"/>
      <c r="G3" s="19"/>
      <c r="H3" s="19"/>
      <c r="I3" s="19"/>
      <c r="J3" s="19"/>
    </row>
    <row r="4" spans="2:10" ht="13" thickBot="1" x14ac:dyDescent="0.3"/>
    <row r="5" spans="2:10" ht="13.5" thickBot="1" x14ac:dyDescent="0.35">
      <c r="C5" s="20" t="s">
        <v>1</v>
      </c>
      <c r="D5" s="222"/>
      <c r="E5" s="223"/>
    </row>
    <row r="6" spans="2:10" ht="13.5" thickBot="1" x14ac:dyDescent="0.35">
      <c r="C6" s="20" t="s">
        <v>2</v>
      </c>
      <c r="D6" s="224"/>
      <c r="E6" s="225"/>
    </row>
    <row r="7" spans="2:10" ht="13.5" thickBot="1" x14ac:dyDescent="0.35">
      <c r="C7" s="20" t="s">
        <v>3</v>
      </c>
      <c r="D7" s="224"/>
      <c r="E7" s="225"/>
    </row>
    <row r="9" spans="2:10" ht="13" thickBot="1" x14ac:dyDescent="0.3"/>
    <row r="10" spans="2:10" ht="13.4" customHeight="1" x14ac:dyDescent="0.25">
      <c r="C10" s="242" t="s">
        <v>4</v>
      </c>
      <c r="D10" s="245" t="s">
        <v>5</v>
      </c>
      <c r="E10" s="246"/>
      <c r="F10" s="246"/>
      <c r="G10" s="246"/>
      <c r="H10" s="246"/>
    </row>
    <row r="11" spans="2:10" x14ac:dyDescent="0.25">
      <c r="C11" s="243"/>
      <c r="D11" s="247"/>
      <c r="E11" s="248"/>
      <c r="F11" s="248"/>
      <c r="G11" s="248"/>
      <c r="H11" s="248"/>
    </row>
    <row r="12" spans="2:10" x14ac:dyDescent="0.25">
      <c r="C12" s="243"/>
      <c r="D12" s="247"/>
      <c r="E12" s="248"/>
      <c r="F12" s="248"/>
      <c r="G12" s="248"/>
      <c r="H12" s="248"/>
    </row>
    <row r="13" spans="2:10" x14ac:dyDescent="0.25">
      <c r="C13" s="243"/>
      <c r="D13" s="247"/>
      <c r="E13" s="248"/>
      <c r="F13" s="248"/>
      <c r="G13" s="248"/>
      <c r="H13" s="248"/>
    </row>
    <row r="14" spans="2:10" x14ac:dyDescent="0.25">
      <c r="C14" s="243"/>
      <c r="D14" s="247"/>
      <c r="E14" s="248"/>
      <c r="F14" s="248"/>
      <c r="G14" s="248"/>
      <c r="H14" s="248"/>
    </row>
    <row r="15" spans="2:10" x14ac:dyDescent="0.25">
      <c r="C15" s="243"/>
      <c r="D15" s="247"/>
      <c r="E15" s="248"/>
      <c r="F15" s="248"/>
      <c r="G15" s="248"/>
      <c r="H15" s="248"/>
    </row>
    <row r="16" spans="2:10" x14ac:dyDescent="0.25">
      <c r="C16" s="243"/>
      <c r="D16" s="247"/>
      <c r="E16" s="248"/>
      <c r="F16" s="248"/>
      <c r="G16" s="248"/>
      <c r="H16" s="248"/>
    </row>
    <row r="17" spans="3:8" ht="13" thickBot="1" x14ac:dyDescent="0.3">
      <c r="C17" s="244"/>
      <c r="D17" s="249"/>
      <c r="E17" s="250"/>
      <c r="F17" s="250"/>
      <c r="G17" s="250"/>
      <c r="H17" s="250"/>
    </row>
    <row r="19" spans="3:8" ht="13" thickBot="1" x14ac:dyDescent="0.3"/>
    <row r="20" spans="3:8" ht="13.4" customHeight="1" x14ac:dyDescent="0.25">
      <c r="C20" s="242" t="s">
        <v>6</v>
      </c>
      <c r="D20" s="245" t="s">
        <v>7</v>
      </c>
      <c r="E20" s="246"/>
      <c r="F20" s="246"/>
      <c r="G20" s="246"/>
      <c r="H20" s="246"/>
    </row>
    <row r="21" spans="3:8" x14ac:dyDescent="0.25">
      <c r="C21" s="243"/>
      <c r="D21" s="247"/>
      <c r="E21" s="248"/>
      <c r="F21" s="248"/>
      <c r="G21" s="248"/>
      <c r="H21" s="248"/>
    </row>
    <row r="22" spans="3:8" x14ac:dyDescent="0.25">
      <c r="C22" s="243"/>
      <c r="D22" s="247"/>
      <c r="E22" s="248"/>
      <c r="F22" s="248"/>
      <c r="G22" s="248"/>
      <c r="H22" s="248"/>
    </row>
    <row r="23" spans="3:8" x14ac:dyDescent="0.25">
      <c r="C23" s="243"/>
      <c r="D23" s="247"/>
      <c r="E23" s="248"/>
      <c r="F23" s="248"/>
      <c r="G23" s="248"/>
      <c r="H23" s="248"/>
    </row>
    <row r="24" spans="3:8" x14ac:dyDescent="0.25">
      <c r="C24" s="243"/>
      <c r="D24" s="247"/>
      <c r="E24" s="248"/>
      <c r="F24" s="248"/>
      <c r="G24" s="248"/>
      <c r="H24" s="248"/>
    </row>
    <row r="25" spans="3:8" x14ac:dyDescent="0.25">
      <c r="C25" s="243"/>
      <c r="D25" s="247"/>
      <c r="E25" s="248"/>
      <c r="F25" s="248"/>
      <c r="G25" s="248"/>
      <c r="H25" s="248"/>
    </row>
    <row r="26" spans="3:8" x14ac:dyDescent="0.25">
      <c r="C26" s="243"/>
      <c r="D26" s="247"/>
      <c r="E26" s="248"/>
      <c r="F26" s="248"/>
      <c r="G26" s="248"/>
      <c r="H26" s="248"/>
    </row>
    <row r="27" spans="3:8" ht="13" thickBot="1" x14ac:dyDescent="0.3">
      <c r="C27" s="244"/>
      <c r="D27" s="249"/>
      <c r="E27" s="250"/>
      <c r="F27" s="250"/>
      <c r="G27" s="250"/>
      <c r="H27" s="250"/>
    </row>
    <row r="29" spans="3:8" ht="13" thickBot="1" x14ac:dyDescent="0.3"/>
    <row r="30" spans="3:8" ht="13.5" thickBot="1" x14ac:dyDescent="0.3">
      <c r="C30" s="21" t="s">
        <v>8</v>
      </c>
      <c r="D30" s="22"/>
      <c r="E30" s="22"/>
      <c r="F30" s="22"/>
      <c r="G30" s="22"/>
      <c r="H30" s="22"/>
    </row>
    <row r="31" spans="3:8" ht="13.5" thickBot="1" x14ac:dyDescent="0.3">
      <c r="C31" s="23" t="s">
        <v>9</v>
      </c>
      <c r="D31" s="252" t="s">
        <v>10</v>
      </c>
      <c r="E31" s="253"/>
      <c r="F31" s="253"/>
      <c r="G31" s="253"/>
      <c r="H31" s="254"/>
    </row>
    <row r="32" spans="3:8" ht="39" customHeight="1" thickBot="1" x14ac:dyDescent="0.3">
      <c r="C32" s="122" t="s">
        <v>11</v>
      </c>
      <c r="D32" s="255" t="s">
        <v>12</v>
      </c>
      <c r="E32" s="256"/>
      <c r="F32" s="256"/>
      <c r="G32" s="256"/>
      <c r="H32" s="257"/>
    </row>
    <row r="33" spans="1:8" ht="39" customHeight="1" thickBot="1" x14ac:dyDescent="0.3">
      <c r="C33" s="122" t="s">
        <v>13</v>
      </c>
      <c r="D33" s="229" t="s">
        <v>14</v>
      </c>
      <c r="E33" s="230"/>
      <c r="F33" s="230"/>
      <c r="G33" s="230"/>
      <c r="H33" s="231"/>
    </row>
    <row r="34" spans="1:8" ht="39" customHeight="1" thickBot="1" x14ac:dyDescent="0.3">
      <c r="C34" s="122" t="s">
        <v>15</v>
      </c>
      <c r="D34" s="238" t="s">
        <v>16</v>
      </c>
      <c r="E34" s="233"/>
      <c r="F34" s="233"/>
      <c r="G34" s="233"/>
      <c r="H34" s="234"/>
    </row>
    <row r="35" spans="1:8" ht="39" customHeight="1" thickBot="1" x14ac:dyDescent="0.3">
      <c r="C35" s="122" t="s">
        <v>17</v>
      </c>
      <c r="D35" s="235" t="s">
        <v>18</v>
      </c>
      <c r="E35" s="236"/>
      <c r="F35" s="236"/>
      <c r="G35" s="236"/>
      <c r="H35" s="237"/>
    </row>
    <row r="36" spans="1:8" ht="39" customHeight="1" thickBot="1" x14ac:dyDescent="0.3">
      <c r="C36" s="122" t="s">
        <v>19</v>
      </c>
      <c r="D36" s="239" t="s">
        <v>20</v>
      </c>
      <c r="E36" s="240"/>
      <c r="F36" s="240"/>
      <c r="G36" s="240"/>
      <c r="H36" s="241"/>
    </row>
    <row r="37" spans="1:8" ht="39" customHeight="1" thickBot="1" x14ac:dyDescent="0.3">
      <c r="C37" s="122" t="s">
        <v>21</v>
      </c>
      <c r="D37" s="239" t="s">
        <v>22</v>
      </c>
      <c r="E37" s="240"/>
      <c r="F37" s="240"/>
      <c r="G37" s="240"/>
      <c r="H37" s="241"/>
    </row>
    <row r="38" spans="1:8" ht="39" customHeight="1" thickBot="1" x14ac:dyDescent="0.3">
      <c r="A38" s="17" t="s">
        <v>23</v>
      </c>
      <c r="C38" s="122" t="s">
        <v>24</v>
      </c>
      <c r="D38" s="226" t="s">
        <v>25</v>
      </c>
      <c r="E38" s="227"/>
      <c r="F38" s="227"/>
      <c r="G38" s="227"/>
      <c r="H38" s="228"/>
    </row>
    <row r="39" spans="1:8" ht="39" customHeight="1" thickBot="1" x14ac:dyDescent="0.3">
      <c r="C39" s="122" t="s">
        <v>26</v>
      </c>
      <c r="D39" s="232" t="s">
        <v>27</v>
      </c>
      <c r="E39" s="233"/>
      <c r="F39" s="233"/>
      <c r="G39" s="233"/>
      <c r="H39" s="234"/>
    </row>
    <row r="40" spans="1:8" ht="39" customHeight="1" thickBot="1" x14ac:dyDescent="0.3">
      <c r="C40" s="123" t="s">
        <v>28</v>
      </c>
      <c r="D40" s="218" t="s">
        <v>29</v>
      </c>
      <c r="E40" s="219"/>
      <c r="F40" s="219"/>
      <c r="G40" s="219"/>
      <c r="H40" s="220"/>
    </row>
  </sheetData>
  <sheetProtection formatCells="0" formatColumns="0" formatRows="0" insertColumns="0" insertRows="0" insertHyperlinks="0" deleteColumns="0" deleteRows="0" sort="0" autoFilter="0" pivotTables="0"/>
  <mergeCells count="19">
    <mergeCell ref="B1:J1"/>
    <mergeCell ref="C10:C17"/>
    <mergeCell ref="D10:H17"/>
    <mergeCell ref="D31:H31"/>
    <mergeCell ref="D32:H32"/>
    <mergeCell ref="D40:H40"/>
    <mergeCell ref="B2:H2"/>
    <mergeCell ref="D5:E5"/>
    <mergeCell ref="D6:E6"/>
    <mergeCell ref="D38:H38"/>
    <mergeCell ref="D33:H33"/>
    <mergeCell ref="D39:H39"/>
    <mergeCell ref="D35:H35"/>
    <mergeCell ref="D34:H34"/>
    <mergeCell ref="D37:H37"/>
    <mergeCell ref="C20:C27"/>
    <mergeCell ref="D20:H27"/>
    <mergeCell ref="D7:E7"/>
    <mergeCell ref="D36:H36"/>
  </mergeCells>
  <pageMargins left="0.7" right="0.7" top="0.75" bottom="0.75" header="0.3" footer="0.3"/>
  <pageSetup paperSize="5"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C1:N54"/>
  <sheetViews>
    <sheetView topLeftCell="A16" zoomScale="60" zoomScaleNormal="60" workbookViewId="0">
      <selection activeCell="M35" sqref="M35"/>
    </sheetView>
  </sheetViews>
  <sheetFormatPr defaultRowHeight="12.5" x14ac:dyDescent="0.25"/>
  <cols>
    <col min="1" max="2" width="1.54296875" customWidth="1"/>
    <col min="3" max="3" width="6.36328125" customWidth="1"/>
    <col min="4" max="4" width="11.1796875" customWidth="1"/>
    <col min="5" max="5" width="15.1796875" customWidth="1"/>
    <col min="6" max="6" width="20.36328125" customWidth="1"/>
    <col min="7" max="10" width="26.1796875" customWidth="1"/>
    <col min="11" max="20" width="18.54296875" customWidth="1"/>
    <col min="21" max="21" width="15.36328125" customWidth="1"/>
    <col min="23" max="23" width="12" bestFit="1" customWidth="1"/>
  </cols>
  <sheetData>
    <row r="1" spans="3:14" s="35" customFormat="1" ht="5.25" customHeight="1" x14ac:dyDescent="0.25">
      <c r="C1" s="258"/>
      <c r="D1" s="258"/>
      <c r="E1" s="258"/>
      <c r="F1" s="258"/>
      <c r="G1" s="258"/>
    </row>
    <row r="2" spans="3:14" s="35" customFormat="1" ht="32.5" x14ac:dyDescent="0.65">
      <c r="C2" s="259" t="s">
        <v>30</v>
      </c>
      <c r="D2" s="221"/>
      <c r="E2" s="221"/>
      <c r="F2" s="221"/>
      <c r="G2" s="221"/>
      <c r="H2" s="221"/>
      <c r="I2" s="221"/>
      <c r="J2" s="221"/>
      <c r="K2" s="36"/>
      <c r="L2" s="36"/>
      <c r="M2" s="36"/>
      <c r="N2" s="36"/>
    </row>
    <row r="3" spans="3:14" s="35" customFormat="1" ht="12.75" customHeight="1" x14ac:dyDescent="0.25">
      <c r="C3" s="13"/>
      <c r="D3" s="16"/>
      <c r="E3" s="16"/>
      <c r="F3" s="36"/>
      <c r="G3" s="36"/>
      <c r="H3" s="36"/>
      <c r="I3" s="36"/>
    </row>
    <row r="4" spans="3:14" s="35" customFormat="1" ht="12.75" customHeight="1" x14ac:dyDescent="0.25">
      <c r="C4" s="13"/>
      <c r="D4" s="16"/>
      <c r="E4" s="16"/>
      <c r="F4" s="36"/>
      <c r="G4" s="36"/>
      <c r="H4" s="36"/>
      <c r="I4" s="36"/>
    </row>
    <row r="5" spans="3:14" s="35" customFormat="1" ht="12.75" customHeight="1" x14ac:dyDescent="0.25">
      <c r="C5" s="15"/>
      <c r="D5" s="16"/>
      <c r="E5" s="16"/>
      <c r="F5" s="36"/>
      <c r="G5" s="36"/>
      <c r="H5" s="36"/>
      <c r="I5" s="36"/>
    </row>
    <row r="6" spans="3:14" ht="13" x14ac:dyDescent="0.3">
      <c r="C6" s="75"/>
    </row>
    <row r="9" spans="3:14" ht="13" x14ac:dyDescent="0.3">
      <c r="C9" s="75"/>
    </row>
    <row r="10" spans="3:14" ht="13" x14ac:dyDescent="0.3">
      <c r="C10" s="75"/>
    </row>
    <row r="11" spans="3:14" ht="13" x14ac:dyDescent="0.3">
      <c r="C11" s="75"/>
    </row>
    <row r="12" spans="3:14" ht="13" x14ac:dyDescent="0.3">
      <c r="C12" s="75"/>
    </row>
    <row r="13" spans="3:14" ht="13" x14ac:dyDescent="0.3">
      <c r="C13" s="75"/>
    </row>
    <row r="52" spans="3:9" ht="13" x14ac:dyDescent="0.3">
      <c r="C52" s="75"/>
    </row>
    <row r="54" spans="3:9" s="35" customFormat="1" ht="12.75" customHeight="1" x14ac:dyDescent="0.25">
      <c r="C54" s="107"/>
      <c r="D54" s="59"/>
      <c r="E54" s="59"/>
      <c r="F54" s="36"/>
      <c r="G54" s="36"/>
      <c r="H54" s="36"/>
      <c r="I54" s="36"/>
    </row>
  </sheetData>
  <mergeCells count="2">
    <mergeCell ref="C1:G1"/>
    <mergeCell ref="C2:J2"/>
  </mergeCells>
  <pageMargins left="0.7" right="0.7" top="0.75" bottom="0.75" header="0.3" footer="0.3"/>
  <pageSetup paperSize="5"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
  <sheetViews>
    <sheetView topLeftCell="A4" workbookViewId="0">
      <selection sqref="A1:G1"/>
    </sheetView>
  </sheetViews>
  <sheetFormatPr defaultRowHeight="12.5" x14ac:dyDescent="0.25"/>
  <cols>
    <col min="1" max="1" width="42" customWidth="1"/>
    <col min="2" max="2" width="41.54296875" customWidth="1"/>
    <col min="3" max="3" width="39.1796875" customWidth="1"/>
  </cols>
  <sheetData>
    <row r="1" spans="1:7" ht="32.5" x14ac:dyDescent="0.65">
      <c r="A1" s="259" t="s">
        <v>31</v>
      </c>
      <c r="B1" s="221"/>
      <c r="C1" s="221"/>
      <c r="D1" s="221"/>
      <c r="E1" s="221"/>
      <c r="F1" s="221"/>
      <c r="G1" s="221"/>
    </row>
    <row r="2" spans="1:7" ht="13" thickBot="1" x14ac:dyDescent="0.3"/>
    <row r="3" spans="1:7" ht="16" thickBot="1" x14ac:dyDescent="0.3">
      <c r="A3" s="125" t="s">
        <v>32</v>
      </c>
      <c r="B3" s="126" t="s">
        <v>33</v>
      </c>
      <c r="C3" s="178" t="s">
        <v>34</v>
      </c>
    </row>
    <row r="4" spans="1:7" ht="63" thickBot="1" x14ac:dyDescent="0.3">
      <c r="A4" s="102" t="s">
        <v>35</v>
      </c>
      <c r="B4" s="103" t="s">
        <v>36</v>
      </c>
      <c r="C4" s="103" t="s">
        <v>37</v>
      </c>
    </row>
    <row r="5" spans="1:7" ht="16" thickBot="1" x14ac:dyDescent="0.3">
      <c r="A5" s="127" t="s">
        <v>38</v>
      </c>
      <c r="B5" s="128" t="s">
        <v>39</v>
      </c>
      <c r="C5" s="129" t="s">
        <v>40</v>
      </c>
    </row>
    <row r="6" spans="1:7" ht="63" thickBot="1" x14ac:dyDescent="0.3">
      <c r="A6" s="102" t="s">
        <v>41</v>
      </c>
      <c r="B6" s="103" t="s">
        <v>42</v>
      </c>
      <c r="C6" s="103" t="s">
        <v>43</v>
      </c>
    </row>
    <row r="7" spans="1:7" ht="16" thickBot="1" x14ac:dyDescent="0.3">
      <c r="A7" s="179" t="s">
        <v>44</v>
      </c>
      <c r="B7" s="130" t="s">
        <v>45</v>
      </c>
      <c r="C7" s="131" t="s">
        <v>46</v>
      </c>
    </row>
    <row r="8" spans="1:7" ht="88" thickBot="1" x14ac:dyDescent="0.3">
      <c r="A8" s="104" t="s">
        <v>47</v>
      </c>
      <c r="B8" s="103" t="s">
        <v>48</v>
      </c>
      <c r="C8" s="102" t="s">
        <v>49</v>
      </c>
    </row>
    <row r="9" spans="1:7" ht="16" thickBot="1" x14ac:dyDescent="0.3">
      <c r="A9" s="132" t="s">
        <v>50</v>
      </c>
      <c r="B9" s="133" t="s">
        <v>51</v>
      </c>
      <c r="C9" s="134" t="s">
        <v>52</v>
      </c>
    </row>
    <row r="10" spans="1:7" ht="50.5" thickBot="1" x14ac:dyDescent="0.3">
      <c r="A10" s="102" t="s">
        <v>53</v>
      </c>
      <c r="B10" s="102" t="s">
        <v>54</v>
      </c>
      <c r="C10" s="103" t="s">
        <v>55</v>
      </c>
    </row>
    <row r="11" spans="1:7" ht="16" thickBot="1" x14ac:dyDescent="0.3">
      <c r="A11" s="135" t="s">
        <v>56</v>
      </c>
      <c r="B11" s="136" t="s">
        <v>57</v>
      </c>
      <c r="C11" s="137"/>
    </row>
    <row r="12" spans="1:7" ht="75.5" thickBot="1" x14ac:dyDescent="0.3">
      <c r="A12" s="104" t="s">
        <v>58</v>
      </c>
      <c r="B12" s="104" t="s">
        <v>59</v>
      </c>
      <c r="C12" s="105"/>
    </row>
  </sheetData>
  <mergeCells count="1">
    <mergeCell ref="A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V19" sqref="V19"/>
    </sheetView>
  </sheetViews>
  <sheetFormatPr defaultRowHeight="12.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B1:T166"/>
  <sheetViews>
    <sheetView showGridLines="0" zoomScale="90" zoomScaleNormal="90" zoomScaleSheetLayoutView="100" workbookViewId="0">
      <pane xSplit="4" ySplit="7" topLeftCell="G24" activePane="bottomRight" state="frozen"/>
      <selection pane="topRight" activeCell="E1" sqref="E1"/>
      <selection pane="bottomLeft" activeCell="A8" sqref="A8"/>
      <selection pane="bottomRight" activeCell="I25" sqref="I25"/>
    </sheetView>
  </sheetViews>
  <sheetFormatPr defaultColWidth="9.1796875" defaultRowHeight="12.5" x14ac:dyDescent="0.25"/>
  <cols>
    <col min="1" max="1" width="1.54296875" style="3" customWidth="1"/>
    <col min="2" max="2" width="5.36328125" style="2" customWidth="1"/>
    <col min="3" max="3" width="13.1796875" style="2" customWidth="1"/>
    <col min="4" max="4" width="23.54296875" style="3" customWidth="1"/>
    <col min="5" max="5" width="64" style="93" customWidth="1"/>
    <col min="6" max="6" width="14" style="3" customWidth="1"/>
    <col min="7" max="7" width="15.1796875" style="3" customWidth="1"/>
    <col min="8" max="8" width="10.36328125" style="3" customWidth="1"/>
    <col min="9" max="10" width="74.36328125" style="142" customWidth="1"/>
    <col min="11" max="11" width="25.1796875" style="3" customWidth="1"/>
    <col min="12" max="12" width="13.1796875" style="3" customWidth="1"/>
    <col min="13" max="13" width="14" style="3" customWidth="1"/>
    <col min="14" max="14" width="14.81640625" style="3" customWidth="1"/>
    <col min="15" max="15" width="13.81640625" style="3" customWidth="1"/>
    <col min="16" max="16" width="20.81640625" style="168" customWidth="1"/>
    <col min="17" max="17" width="36.36328125" style="17" customWidth="1"/>
    <col min="18" max="18" width="10.81640625" style="3" customWidth="1"/>
    <col min="19" max="16384" width="9.1796875" style="3"/>
  </cols>
  <sheetData>
    <row r="1" spans="2:20" ht="23" x14ac:dyDescent="0.5">
      <c r="B1" s="268"/>
      <c r="C1" s="268"/>
      <c r="D1" s="268"/>
      <c r="E1" s="268"/>
      <c r="F1" s="268"/>
      <c r="G1" s="268"/>
      <c r="H1" s="268"/>
      <c r="I1" s="141"/>
      <c r="J1" s="141"/>
      <c r="K1" s="97"/>
      <c r="L1" s="97"/>
      <c r="M1" s="97"/>
      <c r="N1" s="97"/>
      <c r="O1" s="97"/>
    </row>
    <row r="2" spans="2:20" ht="32.5" x14ac:dyDescent="0.65">
      <c r="B2" s="259" t="s">
        <v>60</v>
      </c>
      <c r="C2" s="259"/>
      <c r="D2" s="259"/>
      <c r="E2" s="259"/>
      <c r="F2" s="259"/>
      <c r="G2" s="259"/>
      <c r="H2" s="259"/>
      <c r="I2" s="140"/>
      <c r="J2" s="140"/>
      <c r="K2" s="19"/>
      <c r="L2" s="19"/>
      <c r="M2" s="19"/>
      <c r="N2" s="19"/>
      <c r="O2" s="19"/>
      <c r="Q2" s="18"/>
    </row>
    <row r="3" spans="2:20" ht="20" x14ac:dyDescent="0.4">
      <c r="B3" s="37"/>
      <c r="C3" s="37"/>
      <c r="D3" s="14"/>
      <c r="E3" s="92"/>
      <c r="F3" s="19"/>
      <c r="G3" s="19"/>
      <c r="H3" s="19"/>
      <c r="I3" s="140"/>
      <c r="J3" s="140"/>
      <c r="K3" s="19"/>
      <c r="L3" s="19"/>
      <c r="M3" s="19"/>
      <c r="N3" s="19"/>
      <c r="O3" s="19"/>
      <c r="Q3" s="18"/>
    </row>
    <row r="4" spans="2:20" s="2" customFormat="1" x14ac:dyDescent="0.25">
      <c r="B4" s="182"/>
      <c r="C4" s="182"/>
      <c r="D4" s="182"/>
      <c r="E4" s="183"/>
      <c r="F4" s="182"/>
      <c r="G4" s="182"/>
      <c r="H4" s="182"/>
      <c r="I4" s="142"/>
      <c r="J4" s="142"/>
      <c r="K4" s="182"/>
      <c r="L4" s="182"/>
      <c r="M4" s="182"/>
      <c r="N4" s="182"/>
      <c r="O4" s="182"/>
      <c r="P4" s="184"/>
      <c r="Q4" s="185"/>
      <c r="R4" s="182"/>
      <c r="S4" s="182"/>
      <c r="T4" s="182"/>
    </row>
    <row r="5" spans="2:20" s="2" customFormat="1" ht="13" thickBot="1" x14ac:dyDescent="0.3">
      <c r="B5" s="182"/>
      <c r="C5" s="182"/>
      <c r="D5" s="182"/>
      <c r="E5" s="183"/>
      <c r="F5" s="182"/>
      <c r="G5" s="182"/>
      <c r="H5" s="182"/>
      <c r="I5" s="142"/>
      <c r="J5" s="142"/>
      <c r="K5" s="182"/>
      <c r="L5" s="182"/>
      <c r="M5" s="182"/>
      <c r="N5" s="182"/>
      <c r="O5" s="182"/>
      <c r="P5" s="184"/>
      <c r="Q5" s="185"/>
      <c r="R5" s="182"/>
      <c r="S5" s="182"/>
      <c r="T5" s="182"/>
    </row>
    <row r="6" spans="2:20" ht="14.5" thickBot="1" x14ac:dyDescent="0.3">
      <c r="B6" s="269" t="s">
        <v>61</v>
      </c>
      <c r="C6" s="270"/>
      <c r="D6" s="270"/>
      <c r="E6" s="270"/>
      <c r="F6" s="263" t="s">
        <v>62</v>
      </c>
      <c r="G6" s="264"/>
      <c r="H6" s="264"/>
      <c r="I6" s="265"/>
      <c r="J6" s="266" t="s">
        <v>63</v>
      </c>
      <c r="K6" s="267"/>
      <c r="L6" s="260" t="s">
        <v>64</v>
      </c>
      <c r="M6" s="261"/>
      <c r="N6" s="261"/>
      <c r="O6" s="261"/>
      <c r="P6" s="262"/>
      <c r="Q6" s="24" t="s">
        <v>65</v>
      </c>
    </row>
    <row r="7" spans="2:20" ht="42.5" thickBot="1" x14ac:dyDescent="0.3">
      <c r="B7" s="115" t="s">
        <v>66</v>
      </c>
      <c r="C7" s="116" t="s">
        <v>67</v>
      </c>
      <c r="D7" s="117" t="s">
        <v>68</v>
      </c>
      <c r="E7" s="118" t="s">
        <v>69</v>
      </c>
      <c r="F7" s="112" t="s">
        <v>70</v>
      </c>
      <c r="G7" s="113" t="s">
        <v>71</v>
      </c>
      <c r="H7" s="114" t="s">
        <v>72</v>
      </c>
      <c r="I7" s="114" t="s">
        <v>73</v>
      </c>
      <c r="J7" s="119" t="s">
        <v>74</v>
      </c>
      <c r="K7" s="119" t="s">
        <v>75</v>
      </c>
      <c r="L7" s="120" t="s">
        <v>76</v>
      </c>
      <c r="M7" s="120" t="s">
        <v>77</v>
      </c>
      <c r="N7" s="120" t="s">
        <v>78</v>
      </c>
      <c r="O7" s="120" t="s">
        <v>79</v>
      </c>
      <c r="P7" s="120" t="s">
        <v>80</v>
      </c>
      <c r="Q7" s="24" t="s">
        <v>65</v>
      </c>
    </row>
    <row r="8" spans="2:20" ht="140.15" customHeight="1" x14ac:dyDescent="0.25">
      <c r="B8" s="94">
        <v>1</v>
      </c>
      <c r="C8" s="124">
        <v>44531</v>
      </c>
      <c r="D8" s="108" t="s">
        <v>81</v>
      </c>
      <c r="E8" s="109" t="s">
        <v>82</v>
      </c>
      <c r="F8" s="10">
        <v>4</v>
      </c>
      <c r="G8" s="1">
        <v>4</v>
      </c>
      <c r="H8" s="1" t="str">
        <f t="shared" ref="H8:H39" si="0">IF(OR(AND(F8=5,G8=5),AND(F8=5,G8=4),AND(F8=5,G8=3),AND(F8=4,G8=5),AND(F8=4,G8=4),AND(F8=4,G8=3),AND(F8=3,G8=5)),"H",IF(OR(AND(F8=5,G8=1),AND(F8=4,G8=1),AND(F8=3,G8=1),AND(F8=2,G8=1),AND(F8=1,G8=1),AND(F8=3,G8=2),AND(F8=2,G8=2),AND(F8=1,G8=2),AND(F8=1,G8=3),AND(F8=1,G8=4)),"L",IF(OR(AND(F8=5,G8=2),AND(F8=4,G8=2),AND(F8=3,G8=3),AND(F8=3,G8=4),AND(F8=2,G8=3),AND(F8=2,G8=4),AND(F8=2,G8=5),AND(F8=1,G8=5)),"M","")))</f>
        <v>H</v>
      </c>
      <c r="I8" s="138" t="s">
        <v>83</v>
      </c>
      <c r="J8" s="209" t="s">
        <v>245</v>
      </c>
      <c r="K8" s="210" t="s">
        <v>84</v>
      </c>
      <c r="L8" s="181" t="s">
        <v>85</v>
      </c>
      <c r="M8" s="208" t="s">
        <v>86</v>
      </c>
      <c r="N8" s="110"/>
      <c r="O8" s="110"/>
      <c r="P8" s="169" t="s">
        <v>87</v>
      </c>
      <c r="Q8" s="170"/>
    </row>
    <row r="9" spans="2:20" ht="140.15" customHeight="1" x14ac:dyDescent="0.3">
      <c r="B9" s="186">
        <v>2</v>
      </c>
      <c r="C9" s="124">
        <v>44531</v>
      </c>
      <c r="D9" s="91" t="s">
        <v>57</v>
      </c>
      <c r="E9" s="139" t="s">
        <v>88</v>
      </c>
      <c r="F9" s="10">
        <v>4</v>
      </c>
      <c r="G9" s="1">
        <v>5</v>
      </c>
      <c r="H9" s="1" t="str">
        <f t="shared" si="0"/>
        <v>H</v>
      </c>
      <c r="I9" s="138" t="s">
        <v>89</v>
      </c>
      <c r="J9" s="209" t="s">
        <v>90</v>
      </c>
      <c r="K9" s="210" t="s">
        <v>91</v>
      </c>
      <c r="L9" s="181" t="s">
        <v>85</v>
      </c>
      <c r="M9" s="208" t="s">
        <v>85</v>
      </c>
      <c r="N9" s="110"/>
      <c r="O9" s="110"/>
      <c r="P9" s="187" t="s">
        <v>242</v>
      </c>
      <c r="Q9" s="171"/>
      <c r="R9" s="4"/>
    </row>
    <row r="10" spans="2:20" ht="183" customHeight="1" x14ac:dyDescent="0.3">
      <c r="B10" s="186">
        <v>3</v>
      </c>
      <c r="C10" s="124">
        <v>44531</v>
      </c>
      <c r="D10" s="188" t="s">
        <v>39</v>
      </c>
      <c r="E10" s="189" t="s">
        <v>92</v>
      </c>
      <c r="F10" s="10">
        <v>4</v>
      </c>
      <c r="G10" s="1">
        <v>5</v>
      </c>
      <c r="H10" s="1" t="str">
        <f t="shared" si="0"/>
        <v>H</v>
      </c>
      <c r="I10" s="138" t="s">
        <v>93</v>
      </c>
      <c r="J10" s="138" t="s">
        <v>94</v>
      </c>
      <c r="K10" s="110" t="s">
        <v>84</v>
      </c>
      <c r="L10" s="110" t="s">
        <v>85</v>
      </c>
      <c r="M10" s="110" t="s">
        <v>86</v>
      </c>
      <c r="N10" s="110"/>
      <c r="O10" s="110"/>
      <c r="P10" s="215" t="s">
        <v>243</v>
      </c>
      <c r="Q10" s="171"/>
      <c r="R10" s="4"/>
    </row>
    <row r="11" spans="2:20" s="6" customFormat="1" ht="140.15" customHeight="1" x14ac:dyDescent="0.3">
      <c r="B11" s="186">
        <v>4</v>
      </c>
      <c r="C11" s="124">
        <v>44531</v>
      </c>
      <c r="D11" s="91" t="s">
        <v>39</v>
      </c>
      <c r="E11" s="91" t="s">
        <v>95</v>
      </c>
      <c r="F11" s="1">
        <v>4</v>
      </c>
      <c r="G11" s="1">
        <v>4</v>
      </c>
      <c r="H11" s="1" t="str">
        <f t="shared" si="0"/>
        <v>H</v>
      </c>
      <c r="I11" s="138" t="s">
        <v>96</v>
      </c>
      <c r="J11" s="138" t="s">
        <v>97</v>
      </c>
      <c r="K11" s="110" t="s">
        <v>84</v>
      </c>
      <c r="L11" s="181" t="s">
        <v>85</v>
      </c>
      <c r="M11" s="110" t="s">
        <v>85</v>
      </c>
      <c r="N11" s="110"/>
      <c r="O11" s="110"/>
      <c r="P11" s="190" t="s">
        <v>244</v>
      </c>
      <c r="Q11" s="172"/>
      <c r="R11" s="4"/>
      <c r="S11" s="3"/>
      <c r="T11" s="3"/>
    </row>
    <row r="12" spans="2:20" s="6" customFormat="1" ht="140.15" customHeight="1" x14ac:dyDescent="0.3">
      <c r="B12" s="186">
        <v>5</v>
      </c>
      <c r="C12" s="124">
        <v>44531</v>
      </c>
      <c r="D12" s="91" t="s">
        <v>39</v>
      </c>
      <c r="E12" s="91" t="s">
        <v>98</v>
      </c>
      <c r="F12" s="1">
        <v>5</v>
      </c>
      <c r="G12" s="1">
        <v>3</v>
      </c>
      <c r="H12" s="1" t="str">
        <f t="shared" si="0"/>
        <v>H</v>
      </c>
      <c r="I12" s="138" t="s">
        <v>99</v>
      </c>
      <c r="J12" s="138" t="s">
        <v>100</v>
      </c>
      <c r="K12" s="110" t="s">
        <v>101</v>
      </c>
      <c r="L12" s="181" t="s">
        <v>85</v>
      </c>
      <c r="M12" s="214"/>
      <c r="N12" s="110"/>
      <c r="O12" s="110"/>
      <c r="P12" s="190" t="s">
        <v>244</v>
      </c>
      <c r="Q12" s="170" t="s">
        <v>102</v>
      </c>
      <c r="R12" s="4"/>
      <c r="S12" s="3"/>
      <c r="T12" s="3"/>
    </row>
    <row r="13" spans="2:20" s="6" customFormat="1" ht="140.15" customHeight="1" x14ac:dyDescent="0.25">
      <c r="B13" s="186">
        <v>6</v>
      </c>
      <c r="C13" s="124">
        <v>44531</v>
      </c>
      <c r="D13" s="91" t="s">
        <v>32</v>
      </c>
      <c r="E13" s="91" t="s">
        <v>103</v>
      </c>
      <c r="F13" s="1">
        <v>4</v>
      </c>
      <c r="G13" s="1">
        <v>4</v>
      </c>
      <c r="H13" s="1" t="str">
        <f t="shared" si="0"/>
        <v>H</v>
      </c>
      <c r="I13" s="138" t="s">
        <v>104</v>
      </c>
      <c r="J13" s="138" t="s">
        <v>246</v>
      </c>
      <c r="K13" s="110" t="s">
        <v>101</v>
      </c>
      <c r="L13" s="110" t="s">
        <v>105</v>
      </c>
      <c r="M13" s="110" t="s">
        <v>86</v>
      </c>
      <c r="N13" s="110"/>
      <c r="O13" s="110"/>
      <c r="P13" s="190" t="s">
        <v>244</v>
      </c>
      <c r="Q13" s="172"/>
      <c r="S13" s="3"/>
      <c r="T13" s="3"/>
    </row>
    <row r="14" spans="2:20" s="6" customFormat="1" ht="140.15" customHeight="1" x14ac:dyDescent="0.2">
      <c r="B14" s="186">
        <v>7</v>
      </c>
      <c r="C14" s="124">
        <v>44531</v>
      </c>
      <c r="D14" s="91" t="s">
        <v>32</v>
      </c>
      <c r="E14" s="91" t="s">
        <v>106</v>
      </c>
      <c r="F14" s="1">
        <v>4</v>
      </c>
      <c r="G14" s="1">
        <v>5</v>
      </c>
      <c r="H14" s="1" t="str">
        <f t="shared" si="0"/>
        <v>H</v>
      </c>
      <c r="I14" s="138" t="s">
        <v>107</v>
      </c>
      <c r="J14" s="138" t="s">
        <v>247</v>
      </c>
      <c r="K14" s="110" t="s">
        <v>91</v>
      </c>
      <c r="L14" s="181" t="s">
        <v>105</v>
      </c>
      <c r="M14" s="110" t="s">
        <v>85</v>
      </c>
      <c r="N14" s="110"/>
      <c r="O14" s="110"/>
      <c r="P14" s="187" t="s">
        <v>243</v>
      </c>
      <c r="Q14" s="172"/>
      <c r="S14" s="7"/>
      <c r="T14" s="8"/>
    </row>
    <row r="15" spans="2:20" s="6" customFormat="1" ht="140.15" customHeight="1" x14ac:dyDescent="0.2">
      <c r="B15" s="186">
        <v>8</v>
      </c>
      <c r="C15" s="124">
        <v>44531</v>
      </c>
      <c r="D15" s="91" t="s">
        <v>32</v>
      </c>
      <c r="E15" s="91" t="s">
        <v>108</v>
      </c>
      <c r="F15" s="1">
        <v>3</v>
      </c>
      <c r="G15" s="1">
        <v>5</v>
      </c>
      <c r="H15" s="1" t="str">
        <f t="shared" si="0"/>
        <v>H</v>
      </c>
      <c r="I15" s="138" t="s">
        <v>109</v>
      </c>
      <c r="J15" s="138" t="s">
        <v>110</v>
      </c>
      <c r="K15" s="110" t="s">
        <v>84</v>
      </c>
      <c r="L15" s="181" t="s">
        <v>85</v>
      </c>
      <c r="M15" s="110" t="s">
        <v>86</v>
      </c>
      <c r="N15" s="110"/>
      <c r="O15" s="110"/>
      <c r="P15" s="216" t="s">
        <v>244</v>
      </c>
      <c r="Q15" s="172"/>
      <c r="S15" s="7"/>
      <c r="T15" s="8"/>
    </row>
    <row r="16" spans="2:20" s="9" customFormat="1" ht="140.15" customHeight="1" x14ac:dyDescent="0.2">
      <c r="B16" s="186">
        <v>9</v>
      </c>
      <c r="C16" s="124">
        <v>44531</v>
      </c>
      <c r="D16" s="91" t="s">
        <v>39</v>
      </c>
      <c r="E16" s="91" t="s">
        <v>111</v>
      </c>
      <c r="F16" s="1">
        <v>4</v>
      </c>
      <c r="G16" s="1">
        <v>4</v>
      </c>
      <c r="H16" s="1" t="str">
        <f t="shared" si="0"/>
        <v>H</v>
      </c>
      <c r="I16" s="138" t="s">
        <v>112</v>
      </c>
      <c r="J16" s="138" t="s">
        <v>113</v>
      </c>
      <c r="K16" s="110" t="s">
        <v>84</v>
      </c>
      <c r="L16" s="181" t="s">
        <v>86</v>
      </c>
      <c r="M16" s="110" t="s">
        <v>86</v>
      </c>
      <c r="N16" s="110"/>
      <c r="O16" s="110"/>
      <c r="P16" s="187" t="s">
        <v>244</v>
      </c>
      <c r="Q16" s="172"/>
      <c r="R16" s="6"/>
      <c r="S16" s="7"/>
      <c r="T16" s="8"/>
    </row>
    <row r="17" spans="2:20" s="9" customFormat="1" ht="140.15" customHeight="1" x14ac:dyDescent="0.2">
      <c r="B17" s="186">
        <v>10</v>
      </c>
      <c r="C17" s="124">
        <v>44531</v>
      </c>
      <c r="D17" s="91" t="s">
        <v>39</v>
      </c>
      <c r="E17" s="91" t="s">
        <v>114</v>
      </c>
      <c r="F17" s="1">
        <v>4</v>
      </c>
      <c r="G17" s="1">
        <v>5</v>
      </c>
      <c r="H17" s="1" t="str">
        <f t="shared" si="0"/>
        <v>H</v>
      </c>
      <c r="I17" s="138" t="s">
        <v>115</v>
      </c>
      <c r="J17" s="138" t="s">
        <v>116</v>
      </c>
      <c r="K17" s="110" t="s">
        <v>91</v>
      </c>
      <c r="L17" s="181" t="s">
        <v>85</v>
      </c>
      <c r="M17" s="110" t="s">
        <v>85</v>
      </c>
      <c r="N17" s="110"/>
      <c r="O17" s="110"/>
      <c r="P17" s="187" t="s">
        <v>244</v>
      </c>
      <c r="Q17" s="172"/>
      <c r="R17" s="6"/>
      <c r="S17" s="7"/>
      <c r="T17" s="8"/>
    </row>
    <row r="18" spans="2:20" s="6" customFormat="1" ht="140.15" customHeight="1" x14ac:dyDescent="0.2">
      <c r="B18" s="186">
        <v>11</v>
      </c>
      <c r="C18" s="124">
        <v>44531</v>
      </c>
      <c r="D18" s="91" t="s">
        <v>51</v>
      </c>
      <c r="E18" s="91" t="s">
        <v>117</v>
      </c>
      <c r="F18" s="1">
        <v>4</v>
      </c>
      <c r="G18" s="1">
        <v>5</v>
      </c>
      <c r="H18" s="1" t="str">
        <f t="shared" si="0"/>
        <v>H</v>
      </c>
      <c r="I18" s="138" t="s">
        <v>118</v>
      </c>
      <c r="J18" s="138" t="s">
        <v>119</v>
      </c>
      <c r="K18" s="110" t="s">
        <v>84</v>
      </c>
      <c r="L18" s="181" t="s">
        <v>86</v>
      </c>
      <c r="M18" s="110" t="s">
        <v>86</v>
      </c>
      <c r="N18" s="110"/>
      <c r="O18" s="110"/>
      <c r="P18" s="187" t="s">
        <v>244</v>
      </c>
      <c r="Q18" s="172"/>
      <c r="S18" s="8"/>
      <c r="T18" s="8"/>
    </row>
    <row r="19" spans="2:20" s="6" customFormat="1" ht="140.15" customHeight="1" x14ac:dyDescent="0.2">
      <c r="B19" s="186">
        <v>12</v>
      </c>
      <c r="C19" s="124">
        <v>44551</v>
      </c>
      <c r="D19" s="91" t="s">
        <v>38</v>
      </c>
      <c r="E19" s="91" t="s">
        <v>120</v>
      </c>
      <c r="F19" s="1">
        <v>4</v>
      </c>
      <c r="G19" s="1">
        <v>4</v>
      </c>
      <c r="H19" s="1" t="str">
        <f t="shared" si="0"/>
        <v>H</v>
      </c>
      <c r="I19" s="138" t="s">
        <v>121</v>
      </c>
      <c r="J19" s="138" t="s">
        <v>122</v>
      </c>
      <c r="K19" s="110" t="s">
        <v>84</v>
      </c>
      <c r="L19" s="181" t="s">
        <v>86</v>
      </c>
      <c r="M19" s="110" t="s">
        <v>86</v>
      </c>
      <c r="N19" s="110"/>
      <c r="O19" s="110"/>
      <c r="P19" s="187" t="s">
        <v>244</v>
      </c>
      <c r="Q19" s="172"/>
      <c r="S19" s="8"/>
      <c r="T19" s="8"/>
    </row>
    <row r="20" spans="2:20" s="6" customFormat="1" ht="140.15" customHeight="1" x14ac:dyDescent="0.2">
      <c r="B20" s="186">
        <v>13</v>
      </c>
      <c r="C20" s="124">
        <v>44166</v>
      </c>
      <c r="D20" s="91" t="s">
        <v>32</v>
      </c>
      <c r="E20" s="91" t="s">
        <v>123</v>
      </c>
      <c r="F20" s="1">
        <v>3</v>
      </c>
      <c r="G20" s="1">
        <v>3</v>
      </c>
      <c r="H20" s="1" t="str">
        <f t="shared" si="0"/>
        <v>M</v>
      </c>
      <c r="I20" s="138" t="s">
        <v>124</v>
      </c>
      <c r="J20" s="138" t="s">
        <v>248</v>
      </c>
      <c r="K20" s="110" t="s">
        <v>91</v>
      </c>
      <c r="L20" s="110" t="s">
        <v>86</v>
      </c>
      <c r="M20" s="110" t="s">
        <v>85</v>
      </c>
      <c r="N20" s="110"/>
      <c r="O20" s="110"/>
      <c r="P20" s="187" t="s">
        <v>244</v>
      </c>
      <c r="Q20" s="172"/>
      <c r="S20" s="8"/>
      <c r="T20" s="8"/>
    </row>
    <row r="21" spans="2:20" s="6" customFormat="1" ht="140.15" customHeight="1" x14ac:dyDescent="0.2">
      <c r="B21" s="186">
        <v>14</v>
      </c>
      <c r="C21" s="191">
        <v>44166</v>
      </c>
      <c r="D21" s="91" t="s">
        <v>52</v>
      </c>
      <c r="E21" s="91" t="s">
        <v>125</v>
      </c>
      <c r="F21" s="1">
        <v>3</v>
      </c>
      <c r="G21" s="1">
        <v>2</v>
      </c>
      <c r="H21" s="1" t="str">
        <f t="shared" si="0"/>
        <v>L</v>
      </c>
      <c r="I21" s="138" t="s">
        <v>126</v>
      </c>
      <c r="J21" s="138" t="s">
        <v>127</v>
      </c>
      <c r="K21" s="110" t="s">
        <v>84</v>
      </c>
      <c r="L21" s="110" t="s">
        <v>86</v>
      </c>
      <c r="M21" s="110" t="s">
        <v>86</v>
      </c>
      <c r="N21" s="110"/>
      <c r="O21" s="110"/>
      <c r="P21" s="217" t="s">
        <v>244</v>
      </c>
      <c r="Q21" s="172"/>
      <c r="S21" s="8"/>
      <c r="T21" s="8"/>
    </row>
    <row r="22" spans="2:20" s="6" customFormat="1" ht="140.15" customHeight="1" x14ac:dyDescent="0.2">
      <c r="B22" s="186">
        <v>15</v>
      </c>
      <c r="C22" s="191">
        <v>44562</v>
      </c>
      <c r="D22" s="91" t="s">
        <v>50</v>
      </c>
      <c r="E22" s="91" t="s">
        <v>128</v>
      </c>
      <c r="F22" s="1">
        <v>4</v>
      </c>
      <c r="G22" s="1">
        <v>4</v>
      </c>
      <c r="H22" s="1" t="str">
        <f t="shared" si="0"/>
        <v>H</v>
      </c>
      <c r="I22" s="138" t="s">
        <v>129</v>
      </c>
      <c r="J22" s="138" t="s">
        <v>130</v>
      </c>
      <c r="K22" s="110" t="s">
        <v>84</v>
      </c>
      <c r="L22" s="181" t="s">
        <v>85</v>
      </c>
      <c r="M22" s="110" t="s">
        <v>86</v>
      </c>
      <c r="N22" s="110"/>
      <c r="O22" s="110"/>
      <c r="P22" s="169" t="s">
        <v>243</v>
      </c>
      <c r="Q22" s="172"/>
      <c r="S22" s="8"/>
      <c r="T22" s="8"/>
    </row>
    <row r="23" spans="2:20" s="6" customFormat="1" ht="140.15" customHeight="1" x14ac:dyDescent="0.2">
      <c r="B23" s="186">
        <v>16</v>
      </c>
      <c r="C23" s="192">
        <v>44643</v>
      </c>
      <c r="D23" s="91" t="s">
        <v>51</v>
      </c>
      <c r="E23" s="91" t="s">
        <v>131</v>
      </c>
      <c r="F23" s="1">
        <v>4</v>
      </c>
      <c r="G23" s="1">
        <v>2</v>
      </c>
      <c r="H23" s="1" t="str">
        <f t="shared" si="0"/>
        <v>M</v>
      </c>
      <c r="I23" s="138" t="s">
        <v>132</v>
      </c>
      <c r="J23" s="138" t="s">
        <v>249</v>
      </c>
      <c r="K23" s="110" t="s">
        <v>91</v>
      </c>
      <c r="L23" s="181" t="s">
        <v>85</v>
      </c>
      <c r="M23" s="110" t="s">
        <v>86</v>
      </c>
      <c r="N23" s="110"/>
      <c r="O23" s="110"/>
      <c r="P23" s="217" t="s">
        <v>244</v>
      </c>
      <c r="Q23" s="172"/>
      <c r="S23" s="8"/>
      <c r="T23" s="8"/>
    </row>
    <row r="24" spans="2:20" s="6" customFormat="1" ht="140.15" customHeight="1" x14ac:dyDescent="0.2">
      <c r="B24" s="186">
        <v>17</v>
      </c>
      <c r="C24" s="192">
        <v>44643</v>
      </c>
      <c r="D24" s="91" t="s">
        <v>39</v>
      </c>
      <c r="E24" s="91" t="s">
        <v>133</v>
      </c>
      <c r="F24" s="211">
        <v>3</v>
      </c>
      <c r="G24" s="211">
        <v>5</v>
      </c>
      <c r="H24" s="180" t="str">
        <f t="shared" si="0"/>
        <v>H</v>
      </c>
      <c r="I24" s="138" t="s">
        <v>134</v>
      </c>
      <c r="J24" s="138" t="s">
        <v>135</v>
      </c>
      <c r="K24" s="110" t="s">
        <v>91</v>
      </c>
      <c r="L24" s="181" t="s">
        <v>85</v>
      </c>
      <c r="M24" s="110" t="s">
        <v>85</v>
      </c>
      <c r="N24" s="110"/>
      <c r="O24" s="110"/>
      <c r="P24" s="217" t="s">
        <v>244</v>
      </c>
      <c r="Q24" s="172"/>
      <c r="S24" s="8"/>
      <c r="T24" s="8"/>
    </row>
    <row r="25" spans="2:20" ht="140.15" customHeight="1" x14ac:dyDescent="0.25">
      <c r="B25" s="186">
        <v>18</v>
      </c>
      <c r="C25" s="193" t="s">
        <v>136</v>
      </c>
      <c r="D25" s="91" t="s">
        <v>50</v>
      </c>
      <c r="E25" s="138" t="s">
        <v>137</v>
      </c>
      <c r="F25" s="1">
        <v>5</v>
      </c>
      <c r="G25" s="1">
        <v>3</v>
      </c>
      <c r="H25" s="1" t="str">
        <f t="shared" si="0"/>
        <v>H</v>
      </c>
      <c r="I25" s="138" t="s">
        <v>138</v>
      </c>
      <c r="J25" s="213"/>
      <c r="K25" s="110" t="s">
        <v>139</v>
      </c>
      <c r="L25" s="212"/>
      <c r="M25" s="110" t="s">
        <v>105</v>
      </c>
      <c r="N25" s="110"/>
      <c r="O25" s="110"/>
      <c r="P25" s="169" t="s">
        <v>87</v>
      </c>
      <c r="Q25" s="171"/>
      <c r="S25" s="5"/>
      <c r="T25" s="5"/>
    </row>
    <row r="26" spans="2:20" ht="140.15" customHeight="1" x14ac:dyDescent="0.25">
      <c r="B26" s="186"/>
      <c r="C26" s="193"/>
      <c r="D26" s="91"/>
      <c r="E26" s="91"/>
      <c r="F26" s="1"/>
      <c r="G26" s="1"/>
      <c r="H26" s="1" t="str">
        <f t="shared" si="0"/>
        <v/>
      </c>
      <c r="I26" s="138"/>
      <c r="J26" s="138"/>
      <c r="K26" s="110"/>
      <c r="L26" s="110"/>
      <c r="M26" s="110"/>
      <c r="N26" s="110"/>
      <c r="O26" s="110"/>
      <c r="P26" s="187"/>
      <c r="Q26" s="171"/>
      <c r="S26" s="5"/>
      <c r="T26" s="5"/>
    </row>
    <row r="27" spans="2:20" ht="140.15" customHeight="1" x14ac:dyDescent="0.25">
      <c r="B27" s="186"/>
      <c r="C27" s="193"/>
      <c r="D27" s="91"/>
      <c r="E27" s="91"/>
      <c r="F27" s="1"/>
      <c r="G27" s="1"/>
      <c r="H27" s="1" t="str">
        <f t="shared" si="0"/>
        <v/>
      </c>
      <c r="I27" s="138"/>
      <c r="J27" s="138"/>
      <c r="K27" s="110"/>
      <c r="L27" s="110"/>
      <c r="M27" s="110"/>
      <c r="N27" s="110"/>
      <c r="O27" s="110"/>
      <c r="P27" s="187"/>
      <c r="Q27" s="171"/>
      <c r="S27" s="5"/>
      <c r="T27" s="5"/>
    </row>
    <row r="28" spans="2:20" ht="140.15" customHeight="1" x14ac:dyDescent="0.25">
      <c r="B28" s="186"/>
      <c r="C28" s="193"/>
      <c r="D28" s="91"/>
      <c r="E28" s="91"/>
      <c r="F28" s="1"/>
      <c r="G28" s="1"/>
      <c r="H28" s="1" t="str">
        <f t="shared" si="0"/>
        <v/>
      </c>
      <c r="I28" s="138"/>
      <c r="J28" s="138"/>
      <c r="K28" s="110"/>
      <c r="L28" s="110"/>
      <c r="M28" s="110"/>
      <c r="N28" s="110"/>
      <c r="O28" s="110"/>
      <c r="P28" s="187"/>
      <c r="Q28" s="171"/>
      <c r="S28" s="5"/>
      <c r="T28" s="5"/>
    </row>
    <row r="29" spans="2:20" ht="140.15" customHeight="1" x14ac:dyDescent="0.25">
      <c r="B29" s="194"/>
      <c r="C29" s="195"/>
      <c r="D29" s="91"/>
      <c r="E29" s="91"/>
      <c r="F29" s="1"/>
      <c r="G29" s="1"/>
      <c r="H29" s="1" t="str">
        <f t="shared" si="0"/>
        <v/>
      </c>
      <c r="I29" s="138"/>
      <c r="J29" s="138"/>
      <c r="K29" s="110"/>
      <c r="L29" s="110"/>
      <c r="M29" s="110"/>
      <c r="N29" s="110"/>
      <c r="O29" s="110"/>
      <c r="P29" s="187"/>
      <c r="Q29" s="171"/>
      <c r="S29" s="5"/>
      <c r="T29" s="5"/>
    </row>
    <row r="30" spans="2:20" ht="140.15" customHeight="1" x14ac:dyDescent="0.25">
      <c r="B30" s="186"/>
      <c r="C30" s="193"/>
      <c r="D30" s="91"/>
      <c r="E30" s="91"/>
      <c r="F30" s="1"/>
      <c r="G30" s="1"/>
      <c r="H30" s="1" t="str">
        <f t="shared" si="0"/>
        <v/>
      </c>
      <c r="I30" s="138"/>
      <c r="J30" s="138"/>
      <c r="K30" s="110"/>
      <c r="L30" s="110"/>
      <c r="M30" s="110"/>
      <c r="N30" s="110"/>
      <c r="O30" s="110"/>
      <c r="P30" s="187"/>
      <c r="Q30" s="171"/>
      <c r="S30" s="5"/>
      <c r="T30" s="5"/>
    </row>
    <row r="31" spans="2:20" ht="140.15" customHeight="1" x14ac:dyDescent="0.25">
      <c r="B31" s="186"/>
      <c r="C31" s="193"/>
      <c r="D31" s="91"/>
      <c r="E31" s="91"/>
      <c r="F31" s="1"/>
      <c r="G31" s="1"/>
      <c r="H31" s="1" t="str">
        <f t="shared" si="0"/>
        <v/>
      </c>
      <c r="I31" s="138"/>
      <c r="J31" s="138"/>
      <c r="K31" s="110"/>
      <c r="L31" s="110"/>
      <c r="M31" s="110"/>
      <c r="N31" s="110"/>
      <c r="O31" s="110"/>
      <c r="P31" s="187"/>
      <c r="Q31" s="171"/>
      <c r="S31" s="5"/>
      <c r="T31" s="5"/>
    </row>
    <row r="32" spans="2:20" ht="140.15" customHeight="1" x14ac:dyDescent="0.25">
      <c r="B32" s="186"/>
      <c r="C32" s="193"/>
      <c r="D32" s="91"/>
      <c r="E32" s="91"/>
      <c r="F32" s="1"/>
      <c r="G32" s="1"/>
      <c r="H32" s="1" t="str">
        <f t="shared" si="0"/>
        <v/>
      </c>
      <c r="I32" s="138"/>
      <c r="J32" s="138"/>
      <c r="K32" s="110"/>
      <c r="L32" s="110"/>
      <c r="M32" s="110"/>
      <c r="N32" s="110"/>
      <c r="O32" s="110"/>
      <c r="P32" s="187"/>
      <c r="Q32" s="171"/>
      <c r="S32" s="5"/>
      <c r="T32" s="5"/>
    </row>
    <row r="33" spans="2:20" ht="140.15" customHeight="1" x14ac:dyDescent="0.25">
      <c r="B33" s="186"/>
      <c r="C33" s="193"/>
      <c r="D33" s="91"/>
      <c r="E33" s="91"/>
      <c r="F33" s="1"/>
      <c r="G33" s="1"/>
      <c r="H33" s="1" t="str">
        <f t="shared" si="0"/>
        <v/>
      </c>
      <c r="I33" s="138"/>
      <c r="J33" s="138"/>
      <c r="K33" s="110"/>
      <c r="L33" s="110"/>
      <c r="M33" s="110"/>
      <c r="N33" s="110"/>
      <c r="O33" s="110"/>
      <c r="P33" s="187"/>
      <c r="Q33" s="171"/>
      <c r="S33" s="5"/>
      <c r="T33" s="5"/>
    </row>
    <row r="34" spans="2:20" ht="140.15" customHeight="1" x14ac:dyDescent="0.25">
      <c r="B34" s="186"/>
      <c r="C34" s="193"/>
      <c r="D34" s="91"/>
      <c r="E34" s="91"/>
      <c r="F34" s="1"/>
      <c r="G34" s="1"/>
      <c r="H34" s="1" t="str">
        <f t="shared" si="0"/>
        <v/>
      </c>
      <c r="I34" s="138"/>
      <c r="J34" s="138"/>
      <c r="K34" s="110"/>
      <c r="L34" s="110"/>
      <c r="M34" s="110"/>
      <c r="N34" s="110"/>
      <c r="O34" s="110"/>
      <c r="P34" s="187"/>
      <c r="Q34" s="171"/>
      <c r="S34" s="5"/>
      <c r="T34" s="5"/>
    </row>
    <row r="35" spans="2:20" ht="140.15" customHeight="1" x14ac:dyDescent="0.25">
      <c r="B35" s="186"/>
      <c r="C35" s="193"/>
      <c r="D35" s="91"/>
      <c r="E35" s="91"/>
      <c r="F35" s="1"/>
      <c r="G35" s="1"/>
      <c r="H35" s="1" t="str">
        <f t="shared" si="0"/>
        <v/>
      </c>
      <c r="I35" s="138"/>
      <c r="J35" s="138"/>
      <c r="K35" s="110"/>
      <c r="L35" s="110"/>
      <c r="M35" s="110"/>
      <c r="N35" s="110"/>
      <c r="O35" s="110"/>
      <c r="P35" s="187"/>
      <c r="Q35" s="171"/>
      <c r="S35" s="5"/>
      <c r="T35" s="5"/>
    </row>
    <row r="36" spans="2:20" ht="140.15" customHeight="1" x14ac:dyDescent="0.25">
      <c r="B36" s="186"/>
      <c r="C36" s="193"/>
      <c r="D36" s="91"/>
      <c r="E36" s="91"/>
      <c r="F36" s="1"/>
      <c r="G36" s="1"/>
      <c r="H36" s="1" t="str">
        <f t="shared" si="0"/>
        <v/>
      </c>
      <c r="I36" s="138"/>
      <c r="J36" s="138"/>
      <c r="K36" s="110"/>
      <c r="L36" s="110"/>
      <c r="M36" s="110"/>
      <c r="N36" s="110"/>
      <c r="O36" s="110"/>
      <c r="P36" s="216"/>
      <c r="Q36" s="171"/>
      <c r="S36" s="5"/>
      <c r="T36" s="5"/>
    </row>
    <row r="37" spans="2:20" ht="140.15" customHeight="1" x14ac:dyDescent="0.25">
      <c r="B37" s="186"/>
      <c r="C37" s="193"/>
      <c r="D37" s="91"/>
      <c r="E37" s="91"/>
      <c r="F37" s="1"/>
      <c r="G37" s="1"/>
      <c r="H37" s="1" t="str">
        <f t="shared" si="0"/>
        <v/>
      </c>
      <c r="I37" s="138"/>
      <c r="J37" s="138"/>
      <c r="K37" s="110"/>
      <c r="L37" s="110"/>
      <c r="M37" s="110"/>
      <c r="N37" s="110"/>
      <c r="O37" s="110"/>
      <c r="P37" s="216"/>
      <c r="Q37" s="171"/>
      <c r="S37" s="5"/>
      <c r="T37" s="5"/>
    </row>
    <row r="38" spans="2:20" ht="140.15" customHeight="1" x14ac:dyDescent="0.25">
      <c r="B38" s="186"/>
      <c r="C38" s="193"/>
      <c r="D38" s="91"/>
      <c r="E38" s="91"/>
      <c r="F38" s="1"/>
      <c r="G38" s="1"/>
      <c r="H38" s="1" t="str">
        <f t="shared" si="0"/>
        <v/>
      </c>
      <c r="I38" s="138"/>
      <c r="J38" s="138"/>
      <c r="K38" s="110"/>
      <c r="L38" s="110"/>
      <c r="M38" s="110"/>
      <c r="N38" s="110"/>
      <c r="O38" s="110"/>
      <c r="P38" s="187"/>
      <c r="Q38" s="171"/>
      <c r="S38" s="5"/>
      <c r="T38" s="5"/>
    </row>
    <row r="39" spans="2:20" ht="140.15" customHeight="1" x14ac:dyDescent="0.25">
      <c r="B39" s="186"/>
      <c r="C39" s="193"/>
      <c r="D39" s="91"/>
      <c r="E39" s="91"/>
      <c r="F39" s="1"/>
      <c r="G39" s="1"/>
      <c r="H39" s="1" t="str">
        <f t="shared" si="0"/>
        <v/>
      </c>
      <c r="I39" s="138"/>
      <c r="J39" s="138"/>
      <c r="K39" s="110"/>
      <c r="L39" s="110"/>
      <c r="M39" s="110"/>
      <c r="N39" s="110"/>
      <c r="O39" s="110"/>
      <c r="P39" s="187"/>
      <c r="Q39" s="171"/>
      <c r="S39" s="5"/>
      <c r="T39" s="5"/>
    </row>
    <row r="40" spans="2:20" ht="140.15" customHeight="1" x14ac:dyDescent="0.25">
      <c r="B40" s="186"/>
      <c r="C40" s="193"/>
      <c r="D40" s="91"/>
      <c r="E40" s="91"/>
      <c r="F40" s="1"/>
      <c r="G40" s="1"/>
      <c r="H40" s="1" t="str">
        <f t="shared" ref="H40:H71" si="1">IF(OR(AND(F40=5,G40=5),AND(F40=5,G40=4),AND(F40=5,G40=3),AND(F40=4,G40=5),AND(F40=4,G40=4),AND(F40=4,G40=3),AND(F40=3,G40=5)),"H",IF(OR(AND(F40=5,G40=1),AND(F40=4,G40=1),AND(F40=3,G40=1),AND(F40=2,G40=1),AND(F40=1,G40=1),AND(F40=3,G40=2),AND(F40=2,G40=2),AND(F40=1,G40=2),AND(F40=1,G40=3),AND(F40=1,G40=4)),"L",IF(OR(AND(F40=5,G40=2),AND(F40=4,G40=2),AND(F40=3,G40=3),AND(F40=3,G40=4),AND(F40=2,G40=3),AND(F40=2,G40=4),AND(F40=2,G40=5),AND(F40=1,G40=5)),"M","")))</f>
        <v/>
      </c>
      <c r="I40" s="138"/>
      <c r="J40" s="138"/>
      <c r="K40" s="110"/>
      <c r="L40" s="110"/>
      <c r="M40" s="110"/>
      <c r="N40" s="110"/>
      <c r="O40" s="110"/>
      <c r="P40" s="190"/>
      <c r="Q40" s="171"/>
      <c r="S40" s="5"/>
      <c r="T40" s="5"/>
    </row>
    <row r="41" spans="2:20" ht="140.15" customHeight="1" x14ac:dyDescent="0.25">
      <c r="B41" s="186"/>
      <c r="C41" s="193"/>
      <c r="D41" s="91"/>
      <c r="E41" s="91"/>
      <c r="F41" s="1"/>
      <c r="G41" s="1"/>
      <c r="H41" s="1" t="str">
        <f t="shared" si="1"/>
        <v/>
      </c>
      <c r="I41" s="138"/>
      <c r="J41" s="138"/>
      <c r="K41" s="110"/>
      <c r="L41" s="110"/>
      <c r="M41" s="110"/>
      <c r="N41" s="110"/>
      <c r="O41" s="110"/>
      <c r="P41" s="187"/>
      <c r="Q41" s="171"/>
      <c r="S41" s="5"/>
      <c r="T41" s="5"/>
    </row>
    <row r="42" spans="2:20" ht="140.15" customHeight="1" x14ac:dyDescent="0.25">
      <c r="B42" s="186"/>
      <c r="C42" s="193"/>
      <c r="D42" s="91"/>
      <c r="E42" s="91"/>
      <c r="F42" s="1"/>
      <c r="G42" s="1"/>
      <c r="H42" s="1" t="str">
        <f t="shared" si="1"/>
        <v/>
      </c>
      <c r="I42" s="138"/>
      <c r="J42" s="138"/>
      <c r="K42" s="110"/>
      <c r="L42" s="110"/>
      <c r="M42" s="110"/>
      <c r="N42" s="110"/>
      <c r="O42" s="110"/>
      <c r="P42" s="187"/>
      <c r="Q42" s="171"/>
      <c r="S42" s="5"/>
      <c r="T42" s="5"/>
    </row>
    <row r="43" spans="2:20" ht="140.15" customHeight="1" x14ac:dyDescent="0.25">
      <c r="B43" s="186"/>
      <c r="C43" s="193"/>
      <c r="D43" s="91"/>
      <c r="E43" s="91"/>
      <c r="F43" s="1"/>
      <c r="G43" s="1"/>
      <c r="H43" s="1" t="str">
        <f t="shared" si="1"/>
        <v/>
      </c>
      <c r="I43" s="138"/>
      <c r="J43" s="138"/>
      <c r="K43" s="110"/>
      <c r="L43" s="110"/>
      <c r="M43" s="110"/>
      <c r="N43" s="110"/>
      <c r="O43" s="110"/>
      <c r="P43" s="187"/>
      <c r="Q43" s="171"/>
      <c r="S43" s="5"/>
      <c r="T43" s="5"/>
    </row>
    <row r="44" spans="2:20" ht="140.15" customHeight="1" x14ac:dyDescent="0.25">
      <c r="B44" s="186"/>
      <c r="C44" s="193"/>
      <c r="D44" s="91"/>
      <c r="E44" s="91"/>
      <c r="F44" s="1"/>
      <c r="G44" s="1"/>
      <c r="H44" s="1" t="str">
        <f t="shared" si="1"/>
        <v/>
      </c>
      <c r="I44" s="138"/>
      <c r="J44" s="138"/>
      <c r="K44" s="110"/>
      <c r="L44" s="110"/>
      <c r="M44" s="110"/>
      <c r="N44" s="110"/>
      <c r="O44" s="110"/>
      <c r="P44" s="187"/>
      <c r="Q44" s="171"/>
      <c r="S44" s="5"/>
      <c r="T44" s="5"/>
    </row>
    <row r="45" spans="2:20" ht="140.15" customHeight="1" x14ac:dyDescent="0.25">
      <c r="B45" s="186"/>
      <c r="C45" s="193"/>
      <c r="D45" s="91"/>
      <c r="E45" s="91"/>
      <c r="F45" s="1"/>
      <c r="G45" s="1"/>
      <c r="H45" s="1" t="str">
        <f t="shared" si="1"/>
        <v/>
      </c>
      <c r="I45" s="138"/>
      <c r="J45" s="138"/>
      <c r="K45" s="110"/>
      <c r="L45" s="110"/>
      <c r="M45" s="110"/>
      <c r="N45" s="110"/>
      <c r="O45" s="110"/>
      <c r="P45" s="187"/>
      <c r="Q45" s="171"/>
      <c r="S45" s="5"/>
      <c r="T45" s="5"/>
    </row>
    <row r="46" spans="2:20" ht="13" x14ac:dyDescent="0.25">
      <c r="B46" s="186"/>
      <c r="C46" s="193"/>
      <c r="D46" s="91"/>
      <c r="E46" s="91"/>
      <c r="F46" s="1"/>
      <c r="G46" s="1"/>
      <c r="H46" s="1" t="str">
        <f t="shared" si="1"/>
        <v/>
      </c>
      <c r="I46" s="138"/>
      <c r="J46" s="138"/>
      <c r="K46" s="110"/>
      <c r="L46" s="110"/>
      <c r="M46" s="110"/>
      <c r="N46" s="110"/>
      <c r="O46" s="110"/>
      <c r="P46" s="187"/>
      <c r="Q46" s="171"/>
      <c r="S46" s="5"/>
      <c r="T46" s="5"/>
    </row>
    <row r="47" spans="2:20" ht="13" x14ac:dyDescent="0.25">
      <c r="B47" s="186"/>
      <c r="C47" s="193"/>
      <c r="D47" s="91"/>
      <c r="E47" s="91"/>
      <c r="F47" s="1"/>
      <c r="G47" s="1"/>
      <c r="H47" s="1" t="str">
        <f t="shared" si="1"/>
        <v/>
      </c>
      <c r="I47" s="138"/>
      <c r="J47" s="138"/>
      <c r="K47" s="110"/>
      <c r="L47" s="110"/>
      <c r="M47" s="110"/>
      <c r="N47" s="110"/>
      <c r="O47" s="110"/>
      <c r="P47" s="190"/>
      <c r="Q47" s="171"/>
      <c r="S47" s="5"/>
      <c r="T47" s="5"/>
    </row>
    <row r="48" spans="2:20" ht="13" x14ac:dyDescent="0.25">
      <c r="B48" s="186"/>
      <c r="C48" s="193"/>
      <c r="D48" s="91"/>
      <c r="E48" s="91"/>
      <c r="F48" s="1"/>
      <c r="G48" s="1"/>
      <c r="H48" s="1" t="str">
        <f t="shared" si="1"/>
        <v/>
      </c>
      <c r="I48" s="138"/>
      <c r="J48" s="138"/>
      <c r="K48" s="110"/>
      <c r="L48" s="110"/>
      <c r="M48" s="110"/>
      <c r="N48" s="110"/>
      <c r="O48" s="110"/>
      <c r="P48" s="187"/>
      <c r="Q48" s="171"/>
      <c r="S48" s="5"/>
      <c r="T48" s="5"/>
    </row>
    <row r="49" spans="2:20" ht="13" x14ac:dyDescent="0.25">
      <c r="B49" s="186"/>
      <c r="C49" s="193"/>
      <c r="D49" s="91"/>
      <c r="E49" s="91"/>
      <c r="F49" s="1"/>
      <c r="G49" s="1"/>
      <c r="H49" s="1" t="str">
        <f t="shared" si="1"/>
        <v/>
      </c>
      <c r="I49" s="138"/>
      <c r="J49" s="138"/>
      <c r="K49" s="110"/>
      <c r="L49" s="110"/>
      <c r="M49" s="110"/>
      <c r="N49" s="110"/>
      <c r="O49" s="110"/>
      <c r="P49" s="187"/>
      <c r="Q49" s="171"/>
      <c r="S49" s="5"/>
      <c r="T49" s="5"/>
    </row>
    <row r="50" spans="2:20" ht="13" x14ac:dyDescent="0.25">
      <c r="B50" s="186"/>
      <c r="C50" s="193"/>
      <c r="D50" s="91"/>
      <c r="E50" s="91"/>
      <c r="F50" s="1"/>
      <c r="G50" s="1"/>
      <c r="H50" s="1" t="str">
        <f t="shared" si="1"/>
        <v/>
      </c>
      <c r="I50" s="138"/>
      <c r="J50" s="138"/>
      <c r="K50" s="110"/>
      <c r="L50" s="110"/>
      <c r="M50" s="110"/>
      <c r="N50" s="110"/>
      <c r="O50" s="110"/>
      <c r="P50" s="187"/>
      <c r="Q50" s="171"/>
      <c r="S50" s="5"/>
      <c r="T50" s="5"/>
    </row>
    <row r="51" spans="2:20" ht="13" x14ac:dyDescent="0.25">
      <c r="B51" s="186"/>
      <c r="C51" s="193"/>
      <c r="D51" s="91"/>
      <c r="E51" s="91"/>
      <c r="F51" s="1"/>
      <c r="G51" s="1"/>
      <c r="H51" s="1" t="str">
        <f t="shared" si="1"/>
        <v/>
      </c>
      <c r="I51" s="138"/>
      <c r="J51" s="138"/>
      <c r="K51" s="110"/>
      <c r="L51" s="110"/>
      <c r="M51" s="110"/>
      <c r="N51" s="110"/>
      <c r="O51" s="110"/>
      <c r="P51" s="187"/>
      <c r="Q51" s="171"/>
      <c r="S51" s="5"/>
      <c r="T51" s="5"/>
    </row>
    <row r="52" spans="2:20" ht="13" x14ac:dyDescent="0.25">
      <c r="B52" s="186"/>
      <c r="C52" s="193"/>
      <c r="D52" s="91"/>
      <c r="E52" s="91"/>
      <c r="F52" s="1"/>
      <c r="G52" s="1"/>
      <c r="H52" s="1" t="str">
        <f t="shared" si="1"/>
        <v/>
      </c>
      <c r="I52" s="138"/>
      <c r="J52" s="138"/>
      <c r="K52" s="110"/>
      <c r="L52" s="110"/>
      <c r="M52" s="110"/>
      <c r="N52" s="110"/>
      <c r="O52" s="110"/>
      <c r="P52" s="187"/>
      <c r="Q52" s="171"/>
      <c r="S52" s="5"/>
      <c r="T52" s="5"/>
    </row>
    <row r="53" spans="2:20" ht="13" x14ac:dyDescent="0.25">
      <c r="B53" s="186"/>
      <c r="C53" s="193"/>
      <c r="D53" s="91"/>
      <c r="E53" s="91"/>
      <c r="F53" s="1"/>
      <c r="G53" s="1"/>
      <c r="H53" s="1" t="str">
        <f t="shared" si="1"/>
        <v/>
      </c>
      <c r="I53" s="138"/>
      <c r="J53" s="138"/>
      <c r="K53" s="110"/>
      <c r="L53" s="110"/>
      <c r="M53" s="110"/>
      <c r="N53" s="110"/>
      <c r="O53" s="110"/>
      <c r="P53" s="187"/>
      <c r="Q53" s="171"/>
      <c r="S53" s="5"/>
      <c r="T53" s="5"/>
    </row>
    <row r="54" spans="2:20" ht="13" x14ac:dyDescent="0.25">
      <c r="B54" s="186"/>
      <c r="C54" s="193"/>
      <c r="D54" s="91"/>
      <c r="E54" s="91"/>
      <c r="F54" s="1"/>
      <c r="G54" s="1"/>
      <c r="H54" s="1" t="str">
        <f t="shared" si="1"/>
        <v/>
      </c>
      <c r="I54" s="138"/>
      <c r="J54" s="138"/>
      <c r="K54" s="110"/>
      <c r="L54" s="110"/>
      <c r="M54" s="110"/>
      <c r="N54" s="110"/>
      <c r="O54" s="110"/>
      <c r="P54" s="187"/>
      <c r="Q54" s="171"/>
      <c r="S54" s="5"/>
      <c r="T54" s="5"/>
    </row>
    <row r="55" spans="2:20" ht="13" x14ac:dyDescent="0.25">
      <c r="B55" s="186"/>
      <c r="C55" s="193"/>
      <c r="D55" s="91"/>
      <c r="E55" s="91"/>
      <c r="F55" s="1"/>
      <c r="G55" s="1"/>
      <c r="H55" s="1" t="str">
        <f t="shared" si="1"/>
        <v/>
      </c>
      <c r="I55" s="138"/>
      <c r="J55" s="138"/>
      <c r="K55" s="110"/>
      <c r="L55" s="110"/>
      <c r="M55" s="110"/>
      <c r="N55" s="110"/>
      <c r="O55" s="110"/>
      <c r="P55" s="187"/>
      <c r="Q55" s="171"/>
      <c r="S55" s="5"/>
      <c r="T55" s="5"/>
    </row>
    <row r="56" spans="2:20" ht="13" x14ac:dyDescent="0.25">
      <c r="B56" s="186"/>
      <c r="C56" s="193"/>
      <c r="D56" s="91"/>
      <c r="E56" s="91"/>
      <c r="F56" s="1"/>
      <c r="G56" s="1"/>
      <c r="H56" s="1" t="str">
        <f t="shared" si="1"/>
        <v/>
      </c>
      <c r="I56" s="138"/>
      <c r="J56" s="138"/>
      <c r="K56" s="110"/>
      <c r="L56" s="110"/>
      <c r="M56" s="110"/>
      <c r="N56" s="110"/>
      <c r="O56" s="110"/>
      <c r="P56" s="187"/>
      <c r="Q56" s="171"/>
      <c r="S56" s="5"/>
      <c r="T56" s="5"/>
    </row>
    <row r="57" spans="2:20" ht="13" x14ac:dyDescent="0.25">
      <c r="B57" s="186"/>
      <c r="C57" s="193"/>
      <c r="D57" s="91"/>
      <c r="E57" s="91"/>
      <c r="F57" s="1"/>
      <c r="G57" s="1"/>
      <c r="H57" s="1" t="str">
        <f t="shared" si="1"/>
        <v/>
      </c>
      <c r="I57" s="138"/>
      <c r="J57" s="138"/>
      <c r="K57" s="110"/>
      <c r="L57" s="110"/>
      <c r="M57" s="110"/>
      <c r="N57" s="110"/>
      <c r="O57" s="110"/>
      <c r="P57" s="187"/>
      <c r="Q57" s="171"/>
      <c r="S57" s="5"/>
      <c r="T57" s="5"/>
    </row>
    <row r="58" spans="2:20" ht="13" x14ac:dyDescent="0.25">
      <c r="B58" s="186"/>
      <c r="C58" s="193"/>
      <c r="D58" s="91"/>
      <c r="E58" s="91"/>
      <c r="F58" s="1"/>
      <c r="G58" s="1"/>
      <c r="H58" s="1" t="str">
        <f t="shared" si="1"/>
        <v/>
      </c>
      <c r="I58" s="138"/>
      <c r="J58" s="138"/>
      <c r="K58" s="110"/>
      <c r="L58" s="110"/>
      <c r="M58" s="110"/>
      <c r="N58" s="110"/>
      <c r="O58" s="110"/>
      <c r="P58" s="187"/>
      <c r="Q58" s="171"/>
      <c r="S58" s="5"/>
      <c r="T58" s="5"/>
    </row>
    <row r="59" spans="2:20" ht="13" x14ac:dyDescent="0.25">
      <c r="B59" s="186"/>
      <c r="C59" s="193"/>
      <c r="D59" s="91"/>
      <c r="E59" s="91"/>
      <c r="F59" s="1"/>
      <c r="G59" s="1"/>
      <c r="H59" s="1" t="str">
        <f t="shared" si="1"/>
        <v/>
      </c>
      <c r="I59" s="138"/>
      <c r="J59" s="138"/>
      <c r="K59" s="110"/>
      <c r="L59" s="110"/>
      <c r="M59" s="110"/>
      <c r="N59" s="110"/>
      <c r="O59" s="110"/>
      <c r="P59" s="187"/>
      <c r="Q59" s="171"/>
      <c r="S59" s="5"/>
      <c r="T59" s="5"/>
    </row>
    <row r="60" spans="2:20" ht="13" x14ac:dyDescent="0.25">
      <c r="B60" s="186"/>
      <c r="C60" s="193"/>
      <c r="D60" s="91"/>
      <c r="E60" s="91"/>
      <c r="F60" s="1"/>
      <c r="G60" s="1"/>
      <c r="H60" s="1" t="str">
        <f t="shared" si="1"/>
        <v/>
      </c>
      <c r="I60" s="138"/>
      <c r="J60" s="138"/>
      <c r="K60" s="110"/>
      <c r="L60" s="110"/>
      <c r="M60" s="110"/>
      <c r="N60" s="110"/>
      <c r="O60" s="110"/>
      <c r="P60" s="187"/>
      <c r="Q60" s="171"/>
      <c r="S60" s="5"/>
      <c r="T60" s="5"/>
    </row>
    <row r="61" spans="2:20" ht="13" x14ac:dyDescent="0.25">
      <c r="B61" s="186"/>
      <c r="C61" s="193"/>
      <c r="D61" s="91"/>
      <c r="E61" s="91"/>
      <c r="F61" s="1"/>
      <c r="G61" s="1"/>
      <c r="H61" s="1" t="str">
        <f t="shared" si="1"/>
        <v/>
      </c>
      <c r="I61" s="138"/>
      <c r="J61" s="138"/>
      <c r="K61" s="110"/>
      <c r="L61" s="110"/>
      <c r="M61" s="110"/>
      <c r="N61" s="110"/>
      <c r="O61" s="110"/>
      <c r="P61" s="187"/>
      <c r="Q61" s="171"/>
      <c r="S61" s="5"/>
      <c r="T61" s="5"/>
    </row>
    <row r="62" spans="2:20" ht="13" x14ac:dyDescent="0.25">
      <c r="B62" s="186"/>
      <c r="C62" s="193"/>
      <c r="D62" s="91"/>
      <c r="E62" s="91"/>
      <c r="F62" s="1"/>
      <c r="G62" s="1"/>
      <c r="H62" s="1" t="str">
        <f t="shared" si="1"/>
        <v/>
      </c>
      <c r="I62" s="138"/>
      <c r="J62" s="138"/>
      <c r="K62" s="110"/>
      <c r="L62" s="110"/>
      <c r="M62" s="110"/>
      <c r="N62" s="110"/>
      <c r="O62" s="110"/>
      <c r="P62" s="187"/>
      <c r="Q62" s="171"/>
      <c r="S62" s="5"/>
      <c r="T62" s="5"/>
    </row>
    <row r="63" spans="2:20" ht="13" x14ac:dyDescent="0.25">
      <c r="B63" s="186"/>
      <c r="C63" s="193"/>
      <c r="D63" s="91"/>
      <c r="E63" s="91"/>
      <c r="F63" s="1"/>
      <c r="G63" s="1"/>
      <c r="H63" s="1" t="str">
        <f t="shared" si="1"/>
        <v/>
      </c>
      <c r="I63" s="138"/>
      <c r="J63" s="138"/>
      <c r="K63" s="110"/>
      <c r="L63" s="110"/>
      <c r="M63" s="110"/>
      <c r="N63" s="110"/>
      <c r="O63" s="110"/>
      <c r="P63" s="187"/>
      <c r="Q63" s="171"/>
      <c r="S63" s="5"/>
      <c r="T63" s="5"/>
    </row>
    <row r="64" spans="2:20" ht="13" x14ac:dyDescent="0.25">
      <c r="B64" s="186"/>
      <c r="C64" s="193"/>
      <c r="D64" s="91"/>
      <c r="E64" s="91"/>
      <c r="F64" s="1"/>
      <c r="G64" s="1"/>
      <c r="H64" s="1" t="str">
        <f t="shared" si="1"/>
        <v/>
      </c>
      <c r="I64" s="138"/>
      <c r="J64" s="138"/>
      <c r="K64" s="110"/>
      <c r="L64" s="110"/>
      <c r="M64" s="110"/>
      <c r="N64" s="110"/>
      <c r="O64" s="110"/>
      <c r="P64" s="187"/>
      <c r="Q64" s="171"/>
      <c r="S64" s="5"/>
      <c r="T64" s="5"/>
    </row>
    <row r="65" spans="2:20" ht="13" x14ac:dyDescent="0.25">
      <c r="B65" s="186"/>
      <c r="C65" s="193"/>
      <c r="D65" s="91"/>
      <c r="E65" s="91"/>
      <c r="F65" s="1"/>
      <c r="G65" s="1"/>
      <c r="H65" s="1" t="str">
        <f t="shared" si="1"/>
        <v/>
      </c>
      <c r="I65" s="138"/>
      <c r="J65" s="138"/>
      <c r="K65" s="110"/>
      <c r="L65" s="110"/>
      <c r="M65" s="110"/>
      <c r="N65" s="110"/>
      <c r="O65" s="110"/>
      <c r="P65" s="187"/>
      <c r="Q65" s="171"/>
      <c r="S65" s="5"/>
      <c r="T65" s="5"/>
    </row>
    <row r="66" spans="2:20" ht="13" x14ac:dyDescent="0.25">
      <c r="B66" s="186"/>
      <c r="C66" s="193"/>
      <c r="D66" s="91"/>
      <c r="E66" s="91"/>
      <c r="F66" s="1"/>
      <c r="G66" s="1"/>
      <c r="H66" s="1" t="str">
        <f t="shared" si="1"/>
        <v/>
      </c>
      <c r="I66" s="138"/>
      <c r="J66" s="138"/>
      <c r="K66" s="110"/>
      <c r="L66" s="110"/>
      <c r="M66" s="110"/>
      <c r="N66" s="110"/>
      <c r="O66" s="110"/>
      <c r="P66" s="187"/>
      <c r="Q66" s="171"/>
      <c r="S66" s="5"/>
      <c r="T66" s="5"/>
    </row>
    <row r="67" spans="2:20" ht="13" x14ac:dyDescent="0.25">
      <c r="B67" s="186"/>
      <c r="C67" s="193"/>
      <c r="D67" s="91"/>
      <c r="E67" s="91"/>
      <c r="F67" s="1"/>
      <c r="G67" s="1"/>
      <c r="H67" s="1" t="str">
        <f t="shared" si="1"/>
        <v/>
      </c>
      <c r="I67" s="138"/>
      <c r="J67" s="138"/>
      <c r="K67" s="110"/>
      <c r="L67" s="110"/>
      <c r="M67" s="110"/>
      <c r="N67" s="110"/>
      <c r="O67" s="110"/>
      <c r="P67" s="187"/>
      <c r="Q67" s="171"/>
      <c r="S67" s="5"/>
      <c r="T67" s="5"/>
    </row>
    <row r="68" spans="2:20" ht="13" x14ac:dyDescent="0.25">
      <c r="B68" s="186"/>
      <c r="C68" s="193"/>
      <c r="D68" s="91"/>
      <c r="E68" s="91"/>
      <c r="F68" s="1"/>
      <c r="G68" s="1"/>
      <c r="H68" s="1" t="str">
        <f t="shared" si="1"/>
        <v/>
      </c>
      <c r="I68" s="138"/>
      <c r="J68" s="138"/>
      <c r="K68" s="110"/>
      <c r="L68" s="110"/>
      <c r="M68" s="110"/>
      <c r="N68" s="110"/>
      <c r="O68" s="110"/>
      <c r="P68" s="187"/>
      <c r="Q68" s="171"/>
      <c r="S68" s="5"/>
      <c r="T68" s="5"/>
    </row>
    <row r="69" spans="2:20" ht="13" x14ac:dyDescent="0.25">
      <c r="B69" s="186"/>
      <c r="C69" s="193"/>
      <c r="D69" s="91"/>
      <c r="E69" s="91"/>
      <c r="F69" s="1"/>
      <c r="G69" s="1"/>
      <c r="H69" s="1" t="str">
        <f t="shared" si="1"/>
        <v/>
      </c>
      <c r="I69" s="138"/>
      <c r="J69" s="138"/>
      <c r="K69" s="110"/>
      <c r="L69" s="110"/>
      <c r="M69" s="110"/>
      <c r="N69" s="110"/>
      <c r="O69" s="110"/>
      <c r="P69" s="190"/>
      <c r="Q69" s="171"/>
      <c r="S69" s="5"/>
      <c r="T69" s="5"/>
    </row>
    <row r="70" spans="2:20" ht="13" x14ac:dyDescent="0.25">
      <c r="B70" s="186"/>
      <c r="C70" s="193"/>
      <c r="D70" s="91"/>
      <c r="E70" s="91"/>
      <c r="F70" s="1"/>
      <c r="G70" s="1"/>
      <c r="H70" s="1" t="str">
        <f t="shared" si="1"/>
        <v/>
      </c>
      <c r="I70" s="138"/>
      <c r="J70" s="138"/>
      <c r="K70" s="110"/>
      <c r="L70" s="110"/>
      <c r="M70" s="110"/>
      <c r="N70" s="110"/>
      <c r="O70" s="110"/>
      <c r="P70" s="187"/>
      <c r="Q70" s="171"/>
      <c r="S70" s="5"/>
      <c r="T70" s="5"/>
    </row>
    <row r="71" spans="2:20" ht="13" x14ac:dyDescent="0.25">
      <c r="B71" s="186"/>
      <c r="C71" s="193"/>
      <c r="D71" s="91"/>
      <c r="E71" s="91"/>
      <c r="F71" s="1"/>
      <c r="G71" s="1"/>
      <c r="H71" s="1" t="str">
        <f t="shared" si="1"/>
        <v/>
      </c>
      <c r="I71" s="138"/>
      <c r="J71" s="138"/>
      <c r="K71" s="110"/>
      <c r="L71" s="110"/>
      <c r="M71" s="110"/>
      <c r="N71" s="110"/>
      <c r="O71" s="110"/>
      <c r="P71" s="187"/>
      <c r="Q71" s="171"/>
      <c r="S71" s="5"/>
      <c r="T71" s="5"/>
    </row>
    <row r="72" spans="2:20" ht="13" x14ac:dyDescent="0.25">
      <c r="B72" s="186"/>
      <c r="C72" s="193"/>
      <c r="D72" s="91"/>
      <c r="E72" s="91"/>
      <c r="F72" s="1"/>
      <c r="G72" s="1"/>
      <c r="H72" s="1" t="str">
        <f t="shared" ref="H72:H103" si="2">IF(OR(AND(F72=5,G72=5),AND(F72=5,G72=4),AND(F72=5,G72=3),AND(F72=4,G72=5),AND(F72=4,G72=4),AND(F72=4,G72=3),AND(F72=3,G72=5)),"H",IF(OR(AND(F72=5,G72=1),AND(F72=4,G72=1),AND(F72=3,G72=1),AND(F72=2,G72=1),AND(F72=1,G72=1),AND(F72=3,G72=2),AND(F72=2,G72=2),AND(F72=1,G72=2),AND(F72=1,G72=3),AND(F72=1,G72=4)),"L",IF(OR(AND(F72=5,G72=2),AND(F72=4,G72=2),AND(F72=3,G72=3),AND(F72=3,G72=4),AND(F72=2,G72=3),AND(F72=2,G72=4),AND(F72=2,G72=5),AND(F72=1,G72=5)),"M","")))</f>
        <v/>
      </c>
      <c r="I72" s="138"/>
      <c r="J72" s="138"/>
      <c r="K72" s="110"/>
      <c r="L72" s="110"/>
      <c r="M72" s="110"/>
      <c r="N72" s="110"/>
      <c r="O72" s="110"/>
      <c r="P72" s="187"/>
      <c r="Q72" s="171"/>
      <c r="S72" s="5"/>
      <c r="T72" s="5"/>
    </row>
    <row r="73" spans="2:20" ht="13" x14ac:dyDescent="0.25">
      <c r="B73" s="186"/>
      <c r="C73" s="193"/>
      <c r="D73" s="91"/>
      <c r="E73" s="91"/>
      <c r="F73" s="1"/>
      <c r="G73" s="1"/>
      <c r="H73" s="1" t="str">
        <f t="shared" si="2"/>
        <v/>
      </c>
      <c r="I73" s="138"/>
      <c r="J73" s="138"/>
      <c r="K73" s="110"/>
      <c r="L73" s="110"/>
      <c r="M73" s="110"/>
      <c r="N73" s="110"/>
      <c r="O73" s="110"/>
      <c r="P73" s="187"/>
      <c r="Q73" s="171"/>
      <c r="S73" s="5"/>
      <c r="T73" s="5"/>
    </row>
    <row r="74" spans="2:20" ht="13" x14ac:dyDescent="0.25">
      <c r="B74" s="186"/>
      <c r="C74" s="193"/>
      <c r="D74" s="91"/>
      <c r="E74" s="91"/>
      <c r="F74" s="1"/>
      <c r="G74" s="1"/>
      <c r="H74" s="1" t="str">
        <f t="shared" si="2"/>
        <v/>
      </c>
      <c r="I74" s="138"/>
      <c r="J74" s="138"/>
      <c r="K74" s="110"/>
      <c r="L74" s="110"/>
      <c r="M74" s="110"/>
      <c r="N74" s="110"/>
      <c r="O74" s="110"/>
      <c r="P74" s="190"/>
      <c r="Q74" s="171"/>
      <c r="S74" s="5"/>
      <c r="T74" s="5"/>
    </row>
    <row r="75" spans="2:20" ht="13" x14ac:dyDescent="0.25">
      <c r="B75" s="186"/>
      <c r="C75" s="193"/>
      <c r="D75" s="91"/>
      <c r="E75" s="91"/>
      <c r="F75" s="1"/>
      <c r="G75" s="1"/>
      <c r="H75" s="1" t="str">
        <f t="shared" si="2"/>
        <v/>
      </c>
      <c r="I75" s="138"/>
      <c r="J75" s="138"/>
      <c r="K75" s="110"/>
      <c r="L75" s="110"/>
      <c r="M75" s="110"/>
      <c r="N75" s="110"/>
      <c r="O75" s="110"/>
      <c r="P75" s="187"/>
      <c r="Q75" s="171"/>
      <c r="S75" s="5"/>
      <c r="T75" s="5"/>
    </row>
    <row r="76" spans="2:20" ht="13" x14ac:dyDescent="0.25">
      <c r="B76" s="186"/>
      <c r="C76" s="193"/>
      <c r="D76" s="91"/>
      <c r="E76" s="91"/>
      <c r="F76" s="1"/>
      <c r="G76" s="1"/>
      <c r="H76" s="1" t="str">
        <f t="shared" si="2"/>
        <v/>
      </c>
      <c r="I76" s="138"/>
      <c r="J76" s="138"/>
      <c r="K76" s="110"/>
      <c r="L76" s="110"/>
      <c r="M76" s="110"/>
      <c r="N76" s="110"/>
      <c r="O76" s="110"/>
      <c r="P76" s="187"/>
      <c r="Q76" s="171"/>
      <c r="S76" s="5"/>
      <c r="T76" s="5"/>
    </row>
    <row r="77" spans="2:20" ht="13" x14ac:dyDescent="0.25">
      <c r="B77" s="186"/>
      <c r="C77" s="193"/>
      <c r="D77" s="91"/>
      <c r="E77" s="91"/>
      <c r="F77" s="1"/>
      <c r="G77" s="1"/>
      <c r="H77" s="1" t="str">
        <f t="shared" si="2"/>
        <v/>
      </c>
      <c r="I77" s="138"/>
      <c r="J77" s="138"/>
      <c r="K77" s="110"/>
      <c r="L77" s="110"/>
      <c r="M77" s="110"/>
      <c r="N77" s="110"/>
      <c r="O77" s="110"/>
      <c r="P77" s="187"/>
      <c r="Q77" s="171"/>
      <c r="S77" s="5"/>
      <c r="T77" s="5"/>
    </row>
    <row r="78" spans="2:20" ht="13" x14ac:dyDescent="0.25">
      <c r="B78" s="186"/>
      <c r="C78" s="193"/>
      <c r="D78" s="91"/>
      <c r="E78" s="91"/>
      <c r="F78" s="1"/>
      <c r="G78" s="1"/>
      <c r="H78" s="1" t="str">
        <f t="shared" si="2"/>
        <v/>
      </c>
      <c r="I78" s="138"/>
      <c r="J78" s="138"/>
      <c r="K78" s="110"/>
      <c r="L78" s="110"/>
      <c r="M78" s="110"/>
      <c r="N78" s="110"/>
      <c r="O78" s="110"/>
      <c r="P78" s="187"/>
      <c r="Q78" s="171"/>
      <c r="S78" s="5"/>
      <c r="T78" s="5"/>
    </row>
    <row r="79" spans="2:20" ht="13" x14ac:dyDescent="0.25">
      <c r="B79" s="186"/>
      <c r="C79" s="193"/>
      <c r="D79" s="91"/>
      <c r="E79" s="91"/>
      <c r="F79" s="1"/>
      <c r="G79" s="1"/>
      <c r="H79" s="1" t="str">
        <f t="shared" si="2"/>
        <v/>
      </c>
      <c r="I79" s="138"/>
      <c r="J79" s="138"/>
      <c r="K79" s="110"/>
      <c r="L79" s="110"/>
      <c r="M79" s="110"/>
      <c r="N79" s="110"/>
      <c r="O79" s="110"/>
      <c r="P79" s="190"/>
      <c r="Q79" s="171"/>
      <c r="S79" s="5"/>
      <c r="T79" s="5"/>
    </row>
    <row r="80" spans="2:20" ht="13" x14ac:dyDescent="0.25">
      <c r="B80" s="186"/>
      <c r="C80" s="193"/>
      <c r="D80" s="91"/>
      <c r="E80" s="91"/>
      <c r="F80" s="1"/>
      <c r="G80" s="1"/>
      <c r="H80" s="1" t="str">
        <f t="shared" si="2"/>
        <v/>
      </c>
      <c r="I80" s="138"/>
      <c r="J80" s="138"/>
      <c r="K80" s="110"/>
      <c r="L80" s="110"/>
      <c r="M80" s="110"/>
      <c r="N80" s="110"/>
      <c r="O80" s="110"/>
      <c r="P80" s="187"/>
      <c r="Q80" s="171"/>
      <c r="S80" s="5"/>
      <c r="T80" s="5"/>
    </row>
    <row r="81" spans="2:20" ht="13" x14ac:dyDescent="0.25">
      <c r="B81" s="186"/>
      <c r="C81" s="193"/>
      <c r="D81" s="91"/>
      <c r="E81" s="91"/>
      <c r="F81" s="1"/>
      <c r="G81" s="1"/>
      <c r="H81" s="1" t="str">
        <f t="shared" si="2"/>
        <v/>
      </c>
      <c r="I81" s="138"/>
      <c r="J81" s="138"/>
      <c r="K81" s="110"/>
      <c r="L81" s="110"/>
      <c r="M81" s="110"/>
      <c r="N81" s="110"/>
      <c r="O81" s="110"/>
      <c r="P81" s="187"/>
      <c r="Q81" s="171"/>
      <c r="S81" s="5"/>
      <c r="T81" s="5"/>
    </row>
    <row r="82" spans="2:20" ht="13" x14ac:dyDescent="0.25">
      <c r="B82" s="186"/>
      <c r="C82" s="193"/>
      <c r="D82" s="91"/>
      <c r="E82" s="91"/>
      <c r="F82" s="91"/>
      <c r="G82" s="91"/>
      <c r="H82" s="1" t="str">
        <f t="shared" si="2"/>
        <v/>
      </c>
      <c r="I82" s="138"/>
      <c r="J82" s="138"/>
      <c r="K82" s="110"/>
      <c r="L82" s="110"/>
      <c r="M82" s="110"/>
      <c r="N82" s="110"/>
      <c r="O82" s="110"/>
      <c r="P82" s="187"/>
      <c r="Q82" s="171"/>
      <c r="S82" s="5"/>
      <c r="T82" s="5"/>
    </row>
    <row r="83" spans="2:20" ht="13" x14ac:dyDescent="0.25">
      <c r="B83" s="186"/>
      <c r="C83" s="193"/>
      <c r="D83" s="91"/>
      <c r="E83" s="91"/>
      <c r="F83" s="91"/>
      <c r="G83" s="91"/>
      <c r="H83" s="1" t="str">
        <f t="shared" si="2"/>
        <v/>
      </c>
      <c r="I83" s="138"/>
      <c r="J83" s="138"/>
      <c r="K83" s="110"/>
      <c r="L83" s="110"/>
      <c r="M83" s="110"/>
      <c r="N83" s="110"/>
      <c r="O83" s="110"/>
      <c r="P83" s="187"/>
      <c r="Q83" s="171"/>
      <c r="S83" s="5"/>
      <c r="T83" s="5"/>
    </row>
    <row r="84" spans="2:20" ht="13" x14ac:dyDescent="0.25">
      <c r="B84" s="186"/>
      <c r="C84" s="193"/>
      <c r="D84" s="91"/>
      <c r="E84" s="91"/>
      <c r="F84" s="91"/>
      <c r="G84" s="91"/>
      <c r="H84" s="1" t="str">
        <f t="shared" si="2"/>
        <v/>
      </c>
      <c r="I84" s="138"/>
      <c r="J84" s="138"/>
      <c r="K84" s="110"/>
      <c r="L84" s="110"/>
      <c r="M84" s="110"/>
      <c r="N84" s="110"/>
      <c r="O84" s="110"/>
      <c r="P84" s="190"/>
      <c r="Q84" s="171"/>
      <c r="S84" s="5"/>
      <c r="T84" s="5"/>
    </row>
    <row r="85" spans="2:20" ht="13" x14ac:dyDescent="0.25">
      <c r="B85" s="186"/>
      <c r="C85" s="193"/>
      <c r="D85" s="91"/>
      <c r="E85" s="91"/>
      <c r="F85" s="91"/>
      <c r="G85" s="91"/>
      <c r="H85" s="1" t="str">
        <f t="shared" si="2"/>
        <v/>
      </c>
      <c r="I85" s="138"/>
      <c r="J85" s="138"/>
      <c r="K85" s="110"/>
      <c r="L85" s="110"/>
      <c r="M85" s="110"/>
      <c r="N85" s="110"/>
      <c r="O85" s="110"/>
      <c r="P85" s="187"/>
      <c r="Q85" s="171"/>
      <c r="S85" s="5"/>
      <c r="T85" s="5"/>
    </row>
    <row r="86" spans="2:20" ht="13" x14ac:dyDescent="0.25">
      <c r="B86" s="196"/>
      <c r="C86" s="197"/>
      <c r="D86" s="91"/>
      <c r="E86" s="91"/>
      <c r="F86" s="91"/>
      <c r="G86" s="91"/>
      <c r="H86" s="1" t="str">
        <f t="shared" si="2"/>
        <v/>
      </c>
      <c r="I86" s="138"/>
      <c r="J86" s="138"/>
      <c r="K86" s="110"/>
      <c r="L86" s="110"/>
      <c r="M86" s="110"/>
      <c r="N86" s="110"/>
      <c r="O86" s="110"/>
      <c r="P86" s="187"/>
      <c r="Q86" s="171"/>
      <c r="S86" s="5"/>
      <c r="T86" s="5"/>
    </row>
    <row r="87" spans="2:20" ht="13" x14ac:dyDescent="0.25">
      <c r="B87" s="196"/>
      <c r="C87" s="197"/>
      <c r="D87" s="91"/>
      <c r="E87" s="91"/>
      <c r="F87" s="91"/>
      <c r="G87" s="91"/>
      <c r="H87" s="1" t="str">
        <f t="shared" si="2"/>
        <v/>
      </c>
      <c r="I87" s="138"/>
      <c r="J87" s="138"/>
      <c r="K87" s="110"/>
      <c r="L87" s="110"/>
      <c r="M87" s="110"/>
      <c r="N87" s="110"/>
      <c r="O87" s="110"/>
      <c r="P87" s="187"/>
      <c r="Q87" s="171"/>
      <c r="S87" s="5"/>
      <c r="T87" s="5"/>
    </row>
    <row r="88" spans="2:20" ht="13" x14ac:dyDescent="0.25">
      <c r="B88" s="196"/>
      <c r="C88" s="197"/>
      <c r="D88" s="91"/>
      <c r="E88" s="91"/>
      <c r="F88" s="91"/>
      <c r="G88" s="91"/>
      <c r="H88" s="1" t="str">
        <f t="shared" si="2"/>
        <v/>
      </c>
      <c r="I88" s="138"/>
      <c r="J88" s="138"/>
      <c r="K88" s="110"/>
      <c r="L88" s="110"/>
      <c r="M88" s="110"/>
      <c r="N88" s="110"/>
      <c r="O88" s="110"/>
      <c r="P88" s="187"/>
      <c r="Q88" s="171"/>
      <c r="S88" s="5"/>
      <c r="T88" s="5"/>
    </row>
    <row r="89" spans="2:20" ht="13" x14ac:dyDescent="0.25">
      <c r="B89" s="196"/>
      <c r="C89" s="197"/>
      <c r="D89" s="91"/>
      <c r="E89" s="91"/>
      <c r="F89" s="91"/>
      <c r="G89" s="91"/>
      <c r="H89" s="1" t="str">
        <f t="shared" si="2"/>
        <v/>
      </c>
      <c r="I89" s="138"/>
      <c r="J89" s="138"/>
      <c r="K89" s="110"/>
      <c r="L89" s="110"/>
      <c r="M89" s="110"/>
      <c r="N89" s="110"/>
      <c r="O89" s="110"/>
      <c r="P89" s="187"/>
      <c r="Q89" s="171"/>
      <c r="S89" s="5"/>
      <c r="T89" s="5"/>
    </row>
    <row r="90" spans="2:20" ht="13" x14ac:dyDescent="0.25">
      <c r="B90" s="196"/>
      <c r="C90" s="197"/>
      <c r="D90" s="91"/>
      <c r="E90" s="91"/>
      <c r="F90" s="91"/>
      <c r="G90" s="91"/>
      <c r="H90" s="1" t="str">
        <f t="shared" si="2"/>
        <v/>
      </c>
      <c r="I90" s="138"/>
      <c r="J90" s="138"/>
      <c r="K90" s="110"/>
      <c r="L90" s="110"/>
      <c r="M90" s="110"/>
      <c r="N90" s="110"/>
      <c r="O90" s="110"/>
      <c r="P90" s="187"/>
      <c r="Q90" s="171"/>
      <c r="S90" s="5"/>
      <c r="T90" s="5"/>
    </row>
    <row r="91" spans="2:20" ht="13" x14ac:dyDescent="0.25">
      <c r="B91" s="196"/>
      <c r="C91" s="197"/>
      <c r="D91" s="91"/>
      <c r="E91" s="91"/>
      <c r="F91" s="91"/>
      <c r="G91" s="91"/>
      <c r="H91" s="1" t="str">
        <f t="shared" si="2"/>
        <v/>
      </c>
      <c r="I91" s="138"/>
      <c r="J91" s="138"/>
      <c r="K91" s="110"/>
      <c r="L91" s="110"/>
      <c r="M91" s="110"/>
      <c r="N91" s="110"/>
      <c r="O91" s="110"/>
      <c r="P91" s="187"/>
      <c r="Q91" s="171"/>
      <c r="S91" s="5"/>
      <c r="T91" s="5"/>
    </row>
    <row r="92" spans="2:20" ht="13" x14ac:dyDescent="0.25">
      <c r="B92" s="196"/>
      <c r="C92" s="197"/>
      <c r="D92" s="91"/>
      <c r="E92" s="91"/>
      <c r="F92" s="91"/>
      <c r="G92" s="91"/>
      <c r="H92" s="1" t="str">
        <f t="shared" si="2"/>
        <v/>
      </c>
      <c r="I92" s="138"/>
      <c r="J92" s="138"/>
      <c r="K92" s="110"/>
      <c r="L92" s="110"/>
      <c r="M92" s="110"/>
      <c r="N92" s="110"/>
      <c r="O92" s="110"/>
      <c r="P92" s="187"/>
      <c r="Q92" s="171"/>
      <c r="S92" s="5"/>
      <c r="T92" s="5"/>
    </row>
    <row r="93" spans="2:20" ht="13" x14ac:dyDescent="0.25">
      <c r="B93" s="196"/>
      <c r="C93" s="197"/>
      <c r="D93" s="91"/>
      <c r="E93" s="91"/>
      <c r="F93" s="91"/>
      <c r="G93" s="91"/>
      <c r="H93" s="1" t="str">
        <f t="shared" si="2"/>
        <v/>
      </c>
      <c r="I93" s="138"/>
      <c r="J93" s="138"/>
      <c r="K93" s="110"/>
      <c r="L93" s="110"/>
      <c r="M93" s="110"/>
      <c r="N93" s="110"/>
      <c r="O93" s="110"/>
      <c r="P93" s="190"/>
      <c r="Q93" s="171"/>
      <c r="S93" s="5"/>
      <c r="T93" s="5"/>
    </row>
    <row r="94" spans="2:20" ht="13" x14ac:dyDescent="0.25">
      <c r="B94" s="196"/>
      <c r="C94" s="197"/>
      <c r="D94" s="91"/>
      <c r="E94" s="91"/>
      <c r="F94" s="91"/>
      <c r="G94" s="91"/>
      <c r="H94" s="1" t="str">
        <f t="shared" si="2"/>
        <v/>
      </c>
      <c r="I94" s="138"/>
      <c r="J94" s="138"/>
      <c r="K94" s="110"/>
      <c r="L94" s="110"/>
      <c r="M94" s="110"/>
      <c r="N94" s="110"/>
      <c r="O94" s="110"/>
      <c r="P94" s="187"/>
      <c r="Q94" s="171"/>
      <c r="S94" s="5"/>
      <c r="T94" s="5"/>
    </row>
    <row r="95" spans="2:20" ht="13" x14ac:dyDescent="0.25">
      <c r="B95" s="196"/>
      <c r="C95" s="197"/>
      <c r="D95" s="91"/>
      <c r="E95" s="91"/>
      <c r="F95" s="91"/>
      <c r="G95" s="91"/>
      <c r="H95" s="1" t="str">
        <f t="shared" si="2"/>
        <v/>
      </c>
      <c r="I95" s="138"/>
      <c r="J95" s="138"/>
      <c r="K95" s="110"/>
      <c r="L95" s="110"/>
      <c r="M95" s="110"/>
      <c r="N95" s="110"/>
      <c r="O95" s="110"/>
      <c r="P95" s="187"/>
      <c r="Q95" s="171"/>
      <c r="S95" s="5"/>
      <c r="T95" s="5"/>
    </row>
    <row r="96" spans="2:20" ht="13" x14ac:dyDescent="0.25">
      <c r="B96" s="196"/>
      <c r="C96" s="197"/>
      <c r="D96" s="91"/>
      <c r="E96" s="91"/>
      <c r="F96" s="91"/>
      <c r="G96" s="91"/>
      <c r="H96" s="1" t="str">
        <f t="shared" si="2"/>
        <v/>
      </c>
      <c r="I96" s="138"/>
      <c r="J96" s="138"/>
      <c r="K96" s="110"/>
      <c r="L96" s="110"/>
      <c r="M96" s="110"/>
      <c r="N96" s="110"/>
      <c r="O96" s="110"/>
      <c r="P96" s="187"/>
      <c r="Q96" s="171"/>
      <c r="S96" s="5"/>
      <c r="T96" s="5"/>
    </row>
    <row r="97" spans="2:20" ht="13" x14ac:dyDescent="0.25">
      <c r="B97" s="196"/>
      <c r="C97" s="197"/>
      <c r="D97" s="91"/>
      <c r="E97" s="91"/>
      <c r="F97" s="91"/>
      <c r="G97" s="91"/>
      <c r="H97" s="1" t="str">
        <f t="shared" si="2"/>
        <v/>
      </c>
      <c r="I97" s="138"/>
      <c r="J97" s="138"/>
      <c r="K97" s="110"/>
      <c r="L97" s="110"/>
      <c r="M97" s="110"/>
      <c r="N97" s="110"/>
      <c r="O97" s="110"/>
      <c r="P97" s="187"/>
      <c r="Q97" s="171"/>
      <c r="S97" s="5"/>
      <c r="T97" s="5"/>
    </row>
    <row r="98" spans="2:20" ht="13" x14ac:dyDescent="0.25">
      <c r="B98" s="196"/>
      <c r="C98" s="197"/>
      <c r="D98" s="91"/>
      <c r="E98" s="91"/>
      <c r="F98" s="91"/>
      <c r="G98" s="91"/>
      <c r="H98" s="1" t="str">
        <f t="shared" si="2"/>
        <v/>
      </c>
      <c r="I98" s="138"/>
      <c r="J98" s="138"/>
      <c r="K98" s="110"/>
      <c r="L98" s="110"/>
      <c r="M98" s="110"/>
      <c r="N98" s="110"/>
      <c r="O98" s="110"/>
      <c r="P98" s="187"/>
      <c r="Q98" s="171"/>
      <c r="S98" s="5"/>
      <c r="T98" s="5"/>
    </row>
    <row r="99" spans="2:20" ht="13" x14ac:dyDescent="0.25">
      <c r="B99" s="196"/>
      <c r="C99" s="197"/>
      <c r="D99" s="91"/>
      <c r="E99" s="91"/>
      <c r="F99" s="91"/>
      <c r="G99" s="91"/>
      <c r="H99" s="1" t="str">
        <f t="shared" si="2"/>
        <v/>
      </c>
      <c r="I99" s="138"/>
      <c r="J99" s="138"/>
      <c r="K99" s="110"/>
      <c r="L99" s="110"/>
      <c r="M99" s="110"/>
      <c r="N99" s="110"/>
      <c r="O99" s="110"/>
      <c r="P99" s="187"/>
      <c r="Q99" s="171"/>
      <c r="S99" s="5"/>
      <c r="T99" s="5"/>
    </row>
    <row r="100" spans="2:20" ht="13" x14ac:dyDescent="0.25">
      <c r="B100" s="196"/>
      <c r="C100" s="197"/>
      <c r="D100" s="91"/>
      <c r="E100" s="91"/>
      <c r="F100" s="91"/>
      <c r="G100" s="91"/>
      <c r="H100" s="1" t="str">
        <f t="shared" si="2"/>
        <v/>
      </c>
      <c r="I100" s="138"/>
      <c r="J100" s="138"/>
      <c r="K100" s="110"/>
      <c r="L100" s="110"/>
      <c r="M100" s="110"/>
      <c r="N100" s="110"/>
      <c r="O100" s="110"/>
      <c r="P100" s="187"/>
      <c r="Q100" s="171"/>
      <c r="S100" s="5"/>
      <c r="T100" s="5"/>
    </row>
    <row r="101" spans="2:20" ht="13" x14ac:dyDescent="0.25">
      <c r="B101" s="196"/>
      <c r="C101" s="197"/>
      <c r="D101" s="91"/>
      <c r="E101" s="91"/>
      <c r="F101" s="91"/>
      <c r="G101" s="91"/>
      <c r="H101" s="1" t="str">
        <f t="shared" si="2"/>
        <v/>
      </c>
      <c r="I101" s="138"/>
      <c r="J101" s="138"/>
      <c r="K101" s="110"/>
      <c r="L101" s="110"/>
      <c r="M101" s="110"/>
      <c r="N101" s="110"/>
      <c r="O101" s="110"/>
      <c r="P101" s="187"/>
      <c r="Q101" s="171"/>
      <c r="S101" s="5"/>
      <c r="T101" s="5"/>
    </row>
    <row r="102" spans="2:20" ht="13" x14ac:dyDescent="0.25">
      <c r="B102" s="196"/>
      <c r="C102" s="197"/>
      <c r="D102" s="91"/>
      <c r="E102" s="91"/>
      <c r="F102" s="91"/>
      <c r="G102" s="91"/>
      <c r="H102" s="1" t="str">
        <f t="shared" si="2"/>
        <v/>
      </c>
      <c r="I102" s="138"/>
      <c r="J102" s="138"/>
      <c r="K102" s="110"/>
      <c r="L102" s="110"/>
      <c r="M102" s="110"/>
      <c r="N102" s="110"/>
      <c r="O102" s="110"/>
      <c r="P102" s="187"/>
      <c r="Q102" s="171"/>
      <c r="S102" s="5"/>
      <c r="T102" s="5"/>
    </row>
    <row r="103" spans="2:20" ht="13" x14ac:dyDescent="0.25">
      <c r="B103" s="196"/>
      <c r="C103" s="197"/>
      <c r="D103" s="91"/>
      <c r="E103" s="91"/>
      <c r="F103" s="91"/>
      <c r="G103" s="91"/>
      <c r="H103" s="1" t="str">
        <f t="shared" si="2"/>
        <v/>
      </c>
      <c r="I103" s="138"/>
      <c r="J103" s="138"/>
      <c r="K103" s="110"/>
      <c r="L103" s="110"/>
      <c r="M103" s="110"/>
      <c r="N103" s="110"/>
      <c r="O103" s="110"/>
      <c r="P103" s="187"/>
      <c r="Q103" s="171"/>
      <c r="S103" s="5"/>
      <c r="T103" s="5"/>
    </row>
    <row r="104" spans="2:20" ht="13" x14ac:dyDescent="0.25">
      <c r="B104" s="196"/>
      <c r="C104" s="197"/>
      <c r="D104" s="91"/>
      <c r="E104" s="91"/>
      <c r="F104" s="91"/>
      <c r="G104" s="91"/>
      <c r="H104" s="1" t="str">
        <f t="shared" ref="H104:H135" si="3">IF(OR(AND(F104=5,G104=5),AND(F104=5,G104=4),AND(F104=5,G104=3),AND(F104=4,G104=5),AND(F104=4,G104=4),AND(F104=4,G104=3),AND(F104=3,G104=5)),"H",IF(OR(AND(F104=5,G104=1),AND(F104=4,G104=1),AND(F104=3,G104=1),AND(F104=2,G104=1),AND(F104=1,G104=1),AND(F104=3,G104=2),AND(F104=2,G104=2),AND(F104=1,G104=2),AND(F104=1,G104=3),AND(F104=1,G104=4)),"L",IF(OR(AND(F104=5,G104=2),AND(F104=4,G104=2),AND(F104=3,G104=3),AND(F104=3,G104=4),AND(F104=2,G104=3),AND(F104=2,G104=4),AND(F104=2,G104=5),AND(F104=1,G104=5)),"M","")))</f>
        <v/>
      </c>
      <c r="I104" s="138"/>
      <c r="J104" s="138"/>
      <c r="K104" s="110"/>
      <c r="L104" s="110"/>
      <c r="M104" s="110"/>
      <c r="N104" s="110"/>
      <c r="O104" s="110"/>
      <c r="P104" s="187"/>
      <c r="Q104" s="171"/>
      <c r="S104" s="5"/>
      <c r="T104" s="5"/>
    </row>
    <row r="105" spans="2:20" ht="13" x14ac:dyDescent="0.25">
      <c r="B105" s="196"/>
      <c r="C105" s="197"/>
      <c r="D105" s="91"/>
      <c r="E105" s="91"/>
      <c r="F105" s="91"/>
      <c r="G105" s="91"/>
      <c r="H105" s="1" t="str">
        <f t="shared" si="3"/>
        <v/>
      </c>
      <c r="I105" s="138"/>
      <c r="J105" s="138"/>
      <c r="K105" s="110"/>
      <c r="L105" s="110"/>
      <c r="M105" s="110"/>
      <c r="N105" s="110"/>
      <c r="O105" s="110"/>
      <c r="P105" s="187"/>
      <c r="Q105" s="171"/>
      <c r="S105" s="5"/>
      <c r="T105" s="5"/>
    </row>
    <row r="106" spans="2:20" ht="13" x14ac:dyDescent="0.25">
      <c r="B106" s="196"/>
      <c r="C106" s="197"/>
      <c r="D106" s="91"/>
      <c r="E106" s="91"/>
      <c r="F106" s="91"/>
      <c r="G106" s="91"/>
      <c r="H106" s="1" t="str">
        <f t="shared" si="3"/>
        <v/>
      </c>
      <c r="I106" s="138"/>
      <c r="J106" s="138"/>
      <c r="K106" s="110"/>
      <c r="L106" s="110"/>
      <c r="M106" s="110"/>
      <c r="N106" s="110"/>
      <c r="O106" s="110"/>
      <c r="P106" s="187"/>
      <c r="Q106" s="171"/>
      <c r="S106" s="5"/>
      <c r="T106" s="5"/>
    </row>
    <row r="107" spans="2:20" ht="13" x14ac:dyDescent="0.25">
      <c r="B107" s="196"/>
      <c r="C107" s="197"/>
      <c r="D107" s="91"/>
      <c r="E107" s="91"/>
      <c r="F107" s="91"/>
      <c r="G107" s="91"/>
      <c r="H107" s="1" t="str">
        <f t="shared" si="3"/>
        <v/>
      </c>
      <c r="I107" s="138"/>
      <c r="J107" s="138"/>
      <c r="K107" s="110"/>
      <c r="L107" s="110"/>
      <c r="M107" s="110"/>
      <c r="N107" s="110"/>
      <c r="O107" s="110"/>
      <c r="P107" s="187"/>
      <c r="Q107" s="171"/>
      <c r="S107" s="5"/>
      <c r="T107" s="5"/>
    </row>
    <row r="108" spans="2:20" ht="13" x14ac:dyDescent="0.25">
      <c r="B108" s="196"/>
      <c r="C108" s="197"/>
      <c r="D108" s="91"/>
      <c r="E108" s="91"/>
      <c r="F108" s="91"/>
      <c r="G108" s="91"/>
      <c r="H108" s="1" t="str">
        <f t="shared" si="3"/>
        <v/>
      </c>
      <c r="I108" s="138"/>
      <c r="J108" s="138"/>
      <c r="K108" s="110"/>
      <c r="L108" s="110"/>
      <c r="M108" s="110"/>
      <c r="N108" s="110"/>
      <c r="O108" s="110"/>
      <c r="P108" s="187"/>
      <c r="Q108" s="171"/>
      <c r="S108" s="5"/>
      <c r="T108" s="5"/>
    </row>
    <row r="109" spans="2:20" ht="13" x14ac:dyDescent="0.25">
      <c r="B109" s="196"/>
      <c r="C109" s="197"/>
      <c r="D109" s="91"/>
      <c r="E109" s="91"/>
      <c r="F109" s="91"/>
      <c r="G109" s="91"/>
      <c r="H109" s="1" t="str">
        <f t="shared" si="3"/>
        <v/>
      </c>
      <c r="I109" s="138"/>
      <c r="J109" s="138"/>
      <c r="K109" s="110"/>
      <c r="L109" s="110"/>
      <c r="M109" s="110"/>
      <c r="N109" s="110"/>
      <c r="O109" s="110"/>
      <c r="P109" s="187"/>
      <c r="Q109" s="171"/>
      <c r="S109" s="5"/>
      <c r="T109" s="5"/>
    </row>
    <row r="110" spans="2:20" ht="13" x14ac:dyDescent="0.25">
      <c r="B110" s="196"/>
      <c r="C110" s="197"/>
      <c r="D110" s="91"/>
      <c r="E110" s="91"/>
      <c r="F110" s="91"/>
      <c r="G110" s="91"/>
      <c r="H110" s="1" t="str">
        <f t="shared" si="3"/>
        <v/>
      </c>
      <c r="I110" s="138"/>
      <c r="J110" s="138"/>
      <c r="K110" s="110"/>
      <c r="L110" s="110"/>
      <c r="M110" s="110"/>
      <c r="N110" s="110"/>
      <c r="O110" s="110"/>
      <c r="P110" s="187"/>
      <c r="Q110" s="171"/>
      <c r="S110" s="5"/>
      <c r="T110" s="5"/>
    </row>
    <row r="111" spans="2:20" ht="13" x14ac:dyDescent="0.25">
      <c r="B111" s="196"/>
      <c r="C111" s="197"/>
      <c r="D111" s="91"/>
      <c r="E111" s="91"/>
      <c r="F111" s="91"/>
      <c r="G111" s="91"/>
      <c r="H111" s="1" t="str">
        <f t="shared" si="3"/>
        <v/>
      </c>
      <c r="I111" s="138"/>
      <c r="J111" s="138"/>
      <c r="K111" s="110"/>
      <c r="L111" s="110"/>
      <c r="M111" s="110"/>
      <c r="N111" s="110"/>
      <c r="O111" s="110"/>
      <c r="P111" s="187"/>
      <c r="Q111" s="171"/>
      <c r="S111" s="5"/>
      <c r="T111" s="5"/>
    </row>
    <row r="112" spans="2:20" ht="13" x14ac:dyDescent="0.25">
      <c r="B112" s="196"/>
      <c r="C112" s="197"/>
      <c r="D112" s="91"/>
      <c r="E112" s="91"/>
      <c r="F112" s="91"/>
      <c r="G112" s="91"/>
      <c r="H112" s="1" t="str">
        <f t="shared" si="3"/>
        <v/>
      </c>
      <c r="I112" s="138"/>
      <c r="J112" s="138"/>
      <c r="K112" s="110"/>
      <c r="L112" s="110"/>
      <c r="M112" s="110"/>
      <c r="N112" s="110"/>
      <c r="O112" s="110"/>
      <c r="P112" s="187"/>
      <c r="Q112" s="171"/>
      <c r="S112" s="5"/>
      <c r="T112" s="5"/>
    </row>
    <row r="113" spans="2:20" ht="13" x14ac:dyDescent="0.25">
      <c r="B113" s="196"/>
      <c r="C113" s="197"/>
      <c r="D113" s="91"/>
      <c r="E113" s="91"/>
      <c r="F113" s="91"/>
      <c r="G113" s="91"/>
      <c r="H113" s="1" t="str">
        <f t="shared" si="3"/>
        <v/>
      </c>
      <c r="I113" s="138"/>
      <c r="J113" s="138"/>
      <c r="K113" s="110"/>
      <c r="L113" s="110"/>
      <c r="M113" s="110"/>
      <c r="N113" s="110"/>
      <c r="O113" s="110"/>
      <c r="P113" s="187"/>
      <c r="Q113" s="171"/>
      <c r="S113" s="5"/>
      <c r="T113" s="5"/>
    </row>
    <row r="114" spans="2:20" ht="13" x14ac:dyDescent="0.25">
      <c r="B114" s="196"/>
      <c r="C114" s="197"/>
      <c r="D114" s="91"/>
      <c r="E114" s="91"/>
      <c r="F114" s="91"/>
      <c r="G114" s="91"/>
      <c r="H114" s="1" t="str">
        <f t="shared" si="3"/>
        <v/>
      </c>
      <c r="I114" s="138"/>
      <c r="J114" s="138"/>
      <c r="K114" s="110"/>
      <c r="L114" s="110"/>
      <c r="M114" s="110"/>
      <c r="N114" s="110"/>
      <c r="O114" s="110"/>
      <c r="P114" s="187"/>
      <c r="Q114" s="171"/>
      <c r="S114" s="5"/>
      <c r="T114" s="5"/>
    </row>
    <row r="115" spans="2:20" ht="13" x14ac:dyDescent="0.25">
      <c r="B115" s="196"/>
      <c r="C115" s="197"/>
      <c r="D115" s="91"/>
      <c r="E115" s="91"/>
      <c r="F115" s="91"/>
      <c r="G115" s="91"/>
      <c r="H115" s="1" t="str">
        <f t="shared" si="3"/>
        <v/>
      </c>
      <c r="I115" s="138"/>
      <c r="J115" s="138"/>
      <c r="K115" s="110"/>
      <c r="L115" s="110"/>
      <c r="M115" s="110"/>
      <c r="N115" s="110"/>
      <c r="O115" s="110"/>
      <c r="P115" s="187"/>
      <c r="Q115" s="171"/>
      <c r="S115" s="5"/>
      <c r="T115" s="5"/>
    </row>
    <row r="116" spans="2:20" ht="13" x14ac:dyDescent="0.25">
      <c r="B116" s="196"/>
      <c r="C116" s="197"/>
      <c r="D116" s="91"/>
      <c r="E116" s="91"/>
      <c r="F116" s="91"/>
      <c r="G116" s="91"/>
      <c r="H116" s="1" t="str">
        <f t="shared" si="3"/>
        <v/>
      </c>
      <c r="I116" s="138"/>
      <c r="J116" s="138"/>
      <c r="K116" s="110"/>
      <c r="L116" s="110"/>
      <c r="M116" s="110"/>
      <c r="N116" s="110"/>
      <c r="O116" s="110"/>
      <c r="P116" s="187"/>
      <c r="Q116" s="171"/>
      <c r="S116" s="5"/>
      <c r="T116" s="5"/>
    </row>
    <row r="117" spans="2:20" ht="13" x14ac:dyDescent="0.25">
      <c r="B117" s="196"/>
      <c r="C117" s="197"/>
      <c r="D117" s="91"/>
      <c r="E117" s="91"/>
      <c r="F117" s="91"/>
      <c r="G117" s="91"/>
      <c r="H117" s="1" t="str">
        <f t="shared" si="3"/>
        <v/>
      </c>
      <c r="I117" s="138"/>
      <c r="J117" s="138"/>
      <c r="K117" s="110"/>
      <c r="L117" s="110"/>
      <c r="M117" s="110"/>
      <c r="N117" s="110"/>
      <c r="O117" s="110"/>
      <c r="P117" s="187"/>
      <c r="Q117" s="171"/>
      <c r="S117" s="5"/>
      <c r="T117" s="5"/>
    </row>
    <row r="118" spans="2:20" ht="13" x14ac:dyDescent="0.25">
      <c r="B118" s="196"/>
      <c r="C118" s="197"/>
      <c r="D118" s="91"/>
      <c r="E118" s="91"/>
      <c r="F118" s="91"/>
      <c r="G118" s="91"/>
      <c r="H118" s="1" t="str">
        <f t="shared" si="3"/>
        <v/>
      </c>
      <c r="I118" s="138"/>
      <c r="J118" s="138"/>
      <c r="K118" s="110"/>
      <c r="L118" s="110"/>
      <c r="M118" s="110"/>
      <c r="N118" s="110"/>
      <c r="O118" s="110"/>
      <c r="P118" s="187"/>
      <c r="Q118" s="171"/>
      <c r="S118" s="5"/>
      <c r="T118" s="5"/>
    </row>
    <row r="119" spans="2:20" ht="13" x14ac:dyDescent="0.25">
      <c r="B119" s="196"/>
      <c r="C119" s="197"/>
      <c r="D119" s="91"/>
      <c r="E119" s="91"/>
      <c r="F119" s="91"/>
      <c r="G119" s="91"/>
      <c r="H119" s="1" t="str">
        <f t="shared" si="3"/>
        <v/>
      </c>
      <c r="I119" s="138"/>
      <c r="J119" s="138"/>
      <c r="K119" s="110"/>
      <c r="L119" s="110"/>
      <c r="M119" s="110"/>
      <c r="N119" s="110"/>
      <c r="O119" s="110"/>
      <c r="P119" s="190"/>
      <c r="Q119" s="171"/>
      <c r="S119" s="5"/>
      <c r="T119" s="5"/>
    </row>
    <row r="120" spans="2:20" ht="13" x14ac:dyDescent="0.25">
      <c r="B120" s="196"/>
      <c r="C120" s="197"/>
      <c r="D120" s="91"/>
      <c r="E120" s="91"/>
      <c r="F120" s="91"/>
      <c r="G120" s="91"/>
      <c r="H120" s="1" t="str">
        <f t="shared" si="3"/>
        <v/>
      </c>
      <c r="I120" s="138"/>
      <c r="J120" s="138"/>
      <c r="K120" s="110"/>
      <c r="L120" s="110"/>
      <c r="M120" s="110"/>
      <c r="N120" s="110"/>
      <c r="O120" s="110"/>
      <c r="P120" s="187"/>
      <c r="Q120" s="171"/>
      <c r="S120" s="5"/>
      <c r="T120" s="5"/>
    </row>
    <row r="121" spans="2:20" ht="13" x14ac:dyDescent="0.25">
      <c r="B121" s="196"/>
      <c r="C121" s="197"/>
      <c r="D121" s="91"/>
      <c r="E121" s="91"/>
      <c r="F121" s="91"/>
      <c r="G121" s="91"/>
      <c r="H121" s="1" t="str">
        <f t="shared" si="3"/>
        <v/>
      </c>
      <c r="I121" s="138"/>
      <c r="J121" s="138"/>
      <c r="K121" s="110"/>
      <c r="L121" s="110"/>
      <c r="M121" s="110"/>
      <c r="N121" s="110"/>
      <c r="O121" s="110"/>
      <c r="P121" s="187"/>
      <c r="Q121" s="171"/>
      <c r="S121" s="5"/>
      <c r="T121" s="5"/>
    </row>
    <row r="122" spans="2:20" ht="13" x14ac:dyDescent="0.25">
      <c r="B122" s="196"/>
      <c r="C122" s="197"/>
      <c r="D122" s="91"/>
      <c r="E122" s="91"/>
      <c r="F122" s="91"/>
      <c r="G122" s="91"/>
      <c r="H122" s="1" t="str">
        <f t="shared" si="3"/>
        <v/>
      </c>
      <c r="I122" s="138"/>
      <c r="J122" s="138"/>
      <c r="K122" s="110"/>
      <c r="L122" s="110"/>
      <c r="M122" s="110"/>
      <c r="N122" s="110"/>
      <c r="O122" s="110"/>
      <c r="P122" s="187"/>
      <c r="Q122" s="171"/>
      <c r="S122" s="5"/>
      <c r="T122" s="5"/>
    </row>
    <row r="123" spans="2:20" ht="13" x14ac:dyDescent="0.25">
      <c r="B123" s="196"/>
      <c r="C123" s="197"/>
      <c r="D123" s="91"/>
      <c r="E123" s="91"/>
      <c r="F123" s="91"/>
      <c r="G123" s="91"/>
      <c r="H123" s="1" t="str">
        <f t="shared" si="3"/>
        <v/>
      </c>
      <c r="I123" s="138"/>
      <c r="J123" s="138"/>
      <c r="K123" s="110"/>
      <c r="L123" s="110"/>
      <c r="M123" s="110"/>
      <c r="N123" s="110"/>
      <c r="O123" s="110"/>
      <c r="P123" s="187"/>
      <c r="Q123" s="171"/>
      <c r="S123" s="5"/>
      <c r="T123" s="5"/>
    </row>
    <row r="124" spans="2:20" ht="13" x14ac:dyDescent="0.25">
      <c r="B124" s="196"/>
      <c r="C124" s="197"/>
      <c r="D124" s="91"/>
      <c r="E124" s="91"/>
      <c r="F124" s="91"/>
      <c r="G124" s="91"/>
      <c r="H124" s="1" t="str">
        <f t="shared" si="3"/>
        <v/>
      </c>
      <c r="I124" s="138"/>
      <c r="J124" s="138"/>
      <c r="K124" s="110"/>
      <c r="L124" s="110"/>
      <c r="M124" s="110"/>
      <c r="N124" s="110"/>
      <c r="O124" s="110"/>
      <c r="P124" s="190"/>
      <c r="Q124" s="171"/>
      <c r="S124" s="5"/>
      <c r="T124" s="5"/>
    </row>
    <row r="125" spans="2:20" ht="13" x14ac:dyDescent="0.25">
      <c r="B125" s="196"/>
      <c r="C125" s="197"/>
      <c r="D125" s="91"/>
      <c r="E125" s="91"/>
      <c r="F125" s="91"/>
      <c r="G125" s="91"/>
      <c r="H125" s="1" t="str">
        <f t="shared" si="3"/>
        <v/>
      </c>
      <c r="I125" s="138"/>
      <c r="J125" s="138"/>
      <c r="K125" s="110"/>
      <c r="L125" s="110"/>
      <c r="M125" s="110"/>
      <c r="N125" s="110"/>
      <c r="O125" s="110"/>
      <c r="P125" s="187"/>
      <c r="Q125" s="171"/>
      <c r="S125" s="5"/>
      <c r="T125" s="5"/>
    </row>
    <row r="126" spans="2:20" ht="13" x14ac:dyDescent="0.25">
      <c r="B126" s="196"/>
      <c r="C126" s="197"/>
      <c r="D126" s="91"/>
      <c r="E126" s="91"/>
      <c r="F126" s="91"/>
      <c r="G126" s="91"/>
      <c r="H126" s="1" t="str">
        <f t="shared" si="3"/>
        <v/>
      </c>
      <c r="I126" s="138"/>
      <c r="J126" s="138"/>
      <c r="K126" s="110"/>
      <c r="L126" s="110"/>
      <c r="M126" s="110"/>
      <c r="N126" s="110"/>
      <c r="O126" s="110"/>
      <c r="P126" s="187"/>
      <c r="Q126" s="171"/>
      <c r="S126" s="5"/>
      <c r="T126" s="5"/>
    </row>
    <row r="127" spans="2:20" ht="13" x14ac:dyDescent="0.25">
      <c r="B127" s="196"/>
      <c r="C127" s="197"/>
      <c r="D127" s="91"/>
      <c r="E127" s="91"/>
      <c r="F127" s="91"/>
      <c r="G127" s="91"/>
      <c r="H127" s="1" t="str">
        <f t="shared" si="3"/>
        <v/>
      </c>
      <c r="I127" s="138"/>
      <c r="J127" s="138"/>
      <c r="K127" s="110"/>
      <c r="L127" s="110"/>
      <c r="M127" s="110"/>
      <c r="N127" s="110"/>
      <c r="O127" s="110"/>
      <c r="P127" s="187"/>
      <c r="Q127" s="171"/>
      <c r="S127" s="5"/>
      <c r="T127" s="5"/>
    </row>
    <row r="128" spans="2:20" ht="13" x14ac:dyDescent="0.25">
      <c r="B128" s="196"/>
      <c r="C128" s="197"/>
      <c r="D128" s="91"/>
      <c r="E128" s="91"/>
      <c r="F128" s="91"/>
      <c r="G128" s="91"/>
      <c r="H128" s="1" t="str">
        <f t="shared" si="3"/>
        <v/>
      </c>
      <c r="I128" s="138"/>
      <c r="J128" s="138"/>
      <c r="K128" s="110"/>
      <c r="L128" s="110"/>
      <c r="M128" s="110"/>
      <c r="N128" s="110"/>
      <c r="O128" s="110"/>
      <c r="P128" s="187"/>
      <c r="Q128" s="171"/>
      <c r="S128" s="5"/>
      <c r="T128" s="5"/>
    </row>
    <row r="129" spans="2:20" ht="13" x14ac:dyDescent="0.25">
      <c r="B129" s="196"/>
      <c r="C129" s="197"/>
      <c r="D129" s="91"/>
      <c r="E129" s="91"/>
      <c r="F129" s="91"/>
      <c r="G129" s="91"/>
      <c r="H129" s="1" t="str">
        <f t="shared" si="3"/>
        <v/>
      </c>
      <c r="I129" s="138"/>
      <c r="J129" s="138"/>
      <c r="K129" s="110"/>
      <c r="L129" s="110"/>
      <c r="M129" s="110"/>
      <c r="N129" s="110"/>
      <c r="O129" s="110"/>
      <c r="P129" s="190"/>
      <c r="Q129" s="171"/>
      <c r="S129" s="5"/>
      <c r="T129" s="5"/>
    </row>
    <row r="130" spans="2:20" ht="13" x14ac:dyDescent="0.25">
      <c r="B130" s="196"/>
      <c r="C130" s="197"/>
      <c r="D130" s="91"/>
      <c r="E130" s="91"/>
      <c r="F130" s="91"/>
      <c r="G130" s="91"/>
      <c r="H130" s="1" t="str">
        <f t="shared" si="3"/>
        <v/>
      </c>
      <c r="I130" s="138"/>
      <c r="J130" s="138"/>
      <c r="K130" s="110"/>
      <c r="L130" s="110"/>
      <c r="M130" s="110"/>
      <c r="N130" s="110"/>
      <c r="O130" s="110"/>
      <c r="P130" s="187"/>
      <c r="Q130" s="171"/>
      <c r="S130" s="5"/>
      <c r="T130" s="5"/>
    </row>
    <row r="131" spans="2:20" ht="13" x14ac:dyDescent="0.25">
      <c r="B131" s="196"/>
      <c r="C131" s="197"/>
      <c r="D131" s="198"/>
      <c r="E131" s="198"/>
      <c r="F131" s="10"/>
      <c r="G131" s="1"/>
      <c r="H131" s="1" t="str">
        <f t="shared" si="3"/>
        <v/>
      </c>
      <c r="I131" s="138"/>
      <c r="J131" s="138"/>
      <c r="K131" s="110"/>
      <c r="L131" s="110"/>
      <c r="M131" s="110"/>
      <c r="N131" s="110"/>
      <c r="O131" s="110"/>
      <c r="P131" s="187"/>
      <c r="Q131" s="171"/>
      <c r="S131" s="5"/>
      <c r="T131" s="5"/>
    </row>
    <row r="132" spans="2:20" ht="13" x14ac:dyDescent="0.25">
      <c r="B132" s="196"/>
      <c r="C132" s="197"/>
      <c r="D132" s="198"/>
      <c r="E132" s="198"/>
      <c r="F132" s="10"/>
      <c r="G132" s="1"/>
      <c r="H132" s="1" t="str">
        <f t="shared" si="3"/>
        <v/>
      </c>
      <c r="I132" s="138"/>
      <c r="J132" s="138"/>
      <c r="K132" s="110"/>
      <c r="L132" s="110"/>
      <c r="M132" s="110"/>
      <c r="N132" s="110"/>
      <c r="O132" s="110"/>
      <c r="P132" s="187"/>
      <c r="Q132" s="171"/>
      <c r="S132" s="5"/>
      <c r="T132" s="5"/>
    </row>
    <row r="133" spans="2:20" ht="13" x14ac:dyDescent="0.25">
      <c r="B133" s="196"/>
      <c r="C133" s="197"/>
      <c r="D133" s="198"/>
      <c r="E133" s="198"/>
      <c r="F133" s="10"/>
      <c r="G133" s="1"/>
      <c r="H133" s="1" t="str">
        <f t="shared" si="3"/>
        <v/>
      </c>
      <c r="I133" s="138"/>
      <c r="J133" s="138"/>
      <c r="K133" s="110"/>
      <c r="L133" s="110"/>
      <c r="M133" s="110"/>
      <c r="N133" s="110"/>
      <c r="O133" s="110"/>
      <c r="P133" s="187"/>
      <c r="Q133" s="171"/>
      <c r="S133" s="5"/>
      <c r="T133" s="5"/>
    </row>
    <row r="134" spans="2:20" ht="13" x14ac:dyDescent="0.25">
      <c r="B134" s="196"/>
      <c r="C134" s="197"/>
      <c r="D134" s="198"/>
      <c r="E134" s="198"/>
      <c r="F134" s="10"/>
      <c r="G134" s="1"/>
      <c r="H134" s="1" t="str">
        <f t="shared" si="3"/>
        <v/>
      </c>
      <c r="I134" s="138"/>
      <c r="J134" s="138"/>
      <c r="K134" s="110"/>
      <c r="L134" s="110"/>
      <c r="M134" s="110"/>
      <c r="N134" s="110"/>
      <c r="O134" s="110"/>
      <c r="P134" s="190"/>
      <c r="Q134" s="171"/>
      <c r="S134" s="5"/>
      <c r="T134" s="5"/>
    </row>
    <row r="135" spans="2:20" ht="13" x14ac:dyDescent="0.25">
      <c r="B135" s="196"/>
      <c r="C135" s="197"/>
      <c r="D135" s="198"/>
      <c r="E135" s="198"/>
      <c r="F135" s="10"/>
      <c r="G135" s="1"/>
      <c r="H135" s="1" t="str">
        <f t="shared" si="3"/>
        <v/>
      </c>
      <c r="I135" s="138"/>
      <c r="J135" s="138"/>
      <c r="K135" s="110"/>
      <c r="L135" s="110"/>
      <c r="M135" s="110"/>
      <c r="N135" s="110"/>
      <c r="O135" s="110"/>
      <c r="P135" s="187"/>
      <c r="Q135" s="171"/>
      <c r="S135" s="5"/>
      <c r="T135" s="5"/>
    </row>
    <row r="136" spans="2:20" ht="13" x14ac:dyDescent="0.25">
      <c r="B136" s="196"/>
      <c r="C136" s="197"/>
      <c r="D136" s="198"/>
      <c r="E136" s="198"/>
      <c r="F136" s="10"/>
      <c r="G136" s="1"/>
      <c r="H136" s="1" t="str">
        <f t="shared" ref="H136:H145" si="4">IF(OR(AND(F136=5,G136=5),AND(F136=5,G136=4),AND(F136=5,G136=3),AND(F136=4,G136=5),AND(F136=4,G136=4),AND(F136=4,G136=3),AND(F136=3,G136=5)),"H",IF(OR(AND(F136=5,G136=1),AND(F136=4,G136=1),AND(F136=3,G136=1),AND(F136=2,G136=1),AND(F136=1,G136=1),AND(F136=3,G136=2),AND(F136=2,G136=2),AND(F136=1,G136=2),AND(F136=1,G136=3),AND(F136=1,G136=4)),"L",IF(OR(AND(F136=5,G136=2),AND(F136=4,G136=2),AND(F136=3,G136=3),AND(F136=3,G136=4),AND(F136=2,G136=3),AND(F136=2,G136=4),AND(F136=2,G136=5),AND(F136=1,G136=5)),"M","")))</f>
        <v/>
      </c>
      <c r="I136" s="138"/>
      <c r="J136" s="138"/>
      <c r="K136" s="110"/>
      <c r="L136" s="110"/>
      <c r="M136" s="110"/>
      <c r="N136" s="110"/>
      <c r="O136" s="110"/>
      <c r="P136" s="187"/>
      <c r="Q136" s="171"/>
      <c r="S136" s="5"/>
      <c r="T136" s="5"/>
    </row>
    <row r="137" spans="2:20" ht="13" x14ac:dyDescent="0.25">
      <c r="B137" s="196"/>
      <c r="C137" s="197"/>
      <c r="D137" s="198"/>
      <c r="E137" s="198"/>
      <c r="F137" s="10"/>
      <c r="G137" s="1"/>
      <c r="H137" s="1" t="str">
        <f t="shared" si="4"/>
        <v/>
      </c>
      <c r="I137" s="138"/>
      <c r="J137" s="138"/>
      <c r="K137" s="110"/>
      <c r="L137" s="110"/>
      <c r="M137" s="110"/>
      <c r="N137" s="110"/>
      <c r="O137" s="110"/>
      <c r="P137" s="187"/>
      <c r="Q137" s="171"/>
      <c r="S137" s="5"/>
      <c r="T137" s="5"/>
    </row>
    <row r="138" spans="2:20" ht="13" x14ac:dyDescent="0.25">
      <c r="B138" s="196"/>
      <c r="C138" s="197"/>
      <c r="D138" s="198"/>
      <c r="E138" s="198"/>
      <c r="F138" s="10"/>
      <c r="G138" s="1"/>
      <c r="H138" s="1" t="str">
        <f t="shared" si="4"/>
        <v/>
      </c>
      <c r="I138" s="138"/>
      <c r="J138" s="138"/>
      <c r="K138" s="110"/>
      <c r="L138" s="110"/>
      <c r="M138" s="110"/>
      <c r="N138" s="110"/>
      <c r="O138" s="110"/>
      <c r="P138" s="187"/>
      <c r="Q138" s="171"/>
      <c r="S138" s="5"/>
      <c r="T138" s="5"/>
    </row>
    <row r="139" spans="2:20" ht="13" x14ac:dyDescent="0.25">
      <c r="B139" s="196"/>
      <c r="C139" s="197"/>
      <c r="D139" s="198"/>
      <c r="E139" s="198"/>
      <c r="F139" s="10"/>
      <c r="G139" s="1"/>
      <c r="H139" s="1" t="str">
        <f t="shared" si="4"/>
        <v/>
      </c>
      <c r="I139" s="138"/>
      <c r="J139" s="138"/>
      <c r="K139" s="110"/>
      <c r="L139" s="110"/>
      <c r="M139" s="110"/>
      <c r="N139" s="110"/>
      <c r="O139" s="110"/>
      <c r="P139" s="187"/>
      <c r="Q139" s="171"/>
      <c r="S139" s="5"/>
      <c r="T139" s="5"/>
    </row>
    <row r="140" spans="2:20" ht="13" x14ac:dyDescent="0.25">
      <c r="B140" s="196"/>
      <c r="C140" s="197"/>
      <c r="D140" s="198"/>
      <c r="E140" s="198"/>
      <c r="F140" s="10"/>
      <c r="G140" s="1"/>
      <c r="H140" s="1" t="str">
        <f t="shared" si="4"/>
        <v/>
      </c>
      <c r="I140" s="138"/>
      <c r="J140" s="138"/>
      <c r="K140" s="110"/>
      <c r="L140" s="110"/>
      <c r="M140" s="110"/>
      <c r="N140" s="110"/>
      <c r="O140" s="110"/>
      <c r="P140" s="187"/>
      <c r="Q140" s="171"/>
      <c r="S140" s="5"/>
      <c r="T140" s="5"/>
    </row>
    <row r="141" spans="2:20" ht="13" x14ac:dyDescent="0.25">
      <c r="B141" s="196"/>
      <c r="C141" s="197"/>
      <c r="D141" s="198"/>
      <c r="E141" s="198"/>
      <c r="F141" s="10"/>
      <c r="G141" s="1"/>
      <c r="H141" s="1" t="str">
        <f t="shared" si="4"/>
        <v/>
      </c>
      <c r="I141" s="138"/>
      <c r="J141" s="138"/>
      <c r="K141" s="110"/>
      <c r="L141" s="110"/>
      <c r="M141" s="110"/>
      <c r="N141" s="110"/>
      <c r="O141" s="110"/>
      <c r="P141" s="187"/>
      <c r="Q141" s="171"/>
      <c r="S141" s="5"/>
      <c r="T141" s="5"/>
    </row>
    <row r="142" spans="2:20" ht="13" x14ac:dyDescent="0.25">
      <c r="B142" s="196"/>
      <c r="C142" s="197"/>
      <c r="D142" s="198"/>
      <c r="E142" s="198"/>
      <c r="F142" s="10"/>
      <c r="G142" s="1"/>
      <c r="H142" s="1" t="str">
        <f t="shared" si="4"/>
        <v/>
      </c>
      <c r="I142" s="138"/>
      <c r="J142" s="138"/>
      <c r="K142" s="110"/>
      <c r="L142" s="110"/>
      <c r="M142" s="110"/>
      <c r="N142" s="110"/>
      <c r="O142" s="110"/>
      <c r="P142" s="187"/>
      <c r="Q142" s="171"/>
      <c r="S142" s="5"/>
      <c r="T142" s="5"/>
    </row>
    <row r="143" spans="2:20" ht="13" x14ac:dyDescent="0.25">
      <c r="B143" s="196"/>
      <c r="C143" s="197"/>
      <c r="D143" s="198"/>
      <c r="E143" s="198"/>
      <c r="F143" s="10"/>
      <c r="G143" s="1"/>
      <c r="H143" s="1" t="str">
        <f t="shared" si="4"/>
        <v/>
      </c>
      <c r="I143" s="138"/>
      <c r="J143" s="138"/>
      <c r="K143" s="110"/>
      <c r="L143" s="110"/>
      <c r="M143" s="110"/>
      <c r="N143" s="110"/>
      <c r="O143" s="110"/>
      <c r="P143" s="190"/>
      <c r="Q143" s="171"/>
      <c r="S143" s="5"/>
      <c r="T143" s="5"/>
    </row>
    <row r="144" spans="2:20" ht="13" x14ac:dyDescent="0.25">
      <c r="B144" s="196"/>
      <c r="C144" s="197"/>
      <c r="D144" s="198"/>
      <c r="E144" s="198"/>
      <c r="F144" s="10"/>
      <c r="G144" s="1"/>
      <c r="H144" s="1" t="str">
        <f t="shared" si="4"/>
        <v/>
      </c>
      <c r="I144" s="138"/>
      <c r="J144" s="138"/>
      <c r="K144" s="110"/>
      <c r="L144" s="110"/>
      <c r="M144" s="110"/>
      <c r="N144" s="110"/>
      <c r="O144" s="110"/>
      <c r="P144" s="187"/>
      <c r="Q144" s="171"/>
      <c r="S144" s="5"/>
      <c r="T144" s="5"/>
    </row>
    <row r="145" spans="2:20" ht="13" x14ac:dyDescent="0.25">
      <c r="B145" s="196"/>
      <c r="C145" s="197"/>
      <c r="D145" s="198"/>
      <c r="E145" s="198"/>
      <c r="F145" s="10"/>
      <c r="G145" s="1"/>
      <c r="H145" s="1" t="str">
        <f t="shared" si="4"/>
        <v/>
      </c>
      <c r="I145" s="138"/>
      <c r="J145" s="138"/>
      <c r="K145" s="110"/>
      <c r="L145" s="110"/>
      <c r="M145" s="110"/>
      <c r="N145" s="110"/>
      <c r="O145" s="110"/>
      <c r="P145" s="187"/>
      <c r="Q145" s="171"/>
      <c r="S145" s="5"/>
      <c r="T145" s="5"/>
    </row>
    <row r="146" spans="2:20" ht="13" x14ac:dyDescent="0.25">
      <c r="B146" s="196"/>
      <c r="C146" s="197"/>
      <c r="D146" s="198"/>
      <c r="E146" s="198"/>
      <c r="F146" s="10"/>
      <c r="G146" s="1"/>
      <c r="H146" s="1" t="str">
        <f t="shared" ref="H146:H151" si="5">IF(OR(AND(F146=5,G146=5),AND(F146=5,G146=4),AND(F146=5,G146=3),AND(F146=4,G146=5),AND(F146=4,G146=4),AND(F146=4,G146=3),AND(F146=3,G146=5)),"H",IF(OR(AND(F146=5,G146=1),AND(F146=4,G146=1),AND(F146=3,G146=1),AND(F146=2,G146=1),AND(F146=1,G146=1),AND(F146=3,G146=2),AND(F146=2,G146=2),AND(F146=1,G146=2),AND(F146=1,G146=3),AND(F146=1,G146=4)),"L",IF(OR(AND(F146=5,G146=2),AND(F146=4,G146=2),AND(F146=3,G146=3),AND(F146=3,G146=4),AND(F146=2,G146=3),AND(F146=2,G146=4),AND(F146=2,G146=5),AND(F146=1,G146=5)),"M","")))</f>
        <v/>
      </c>
      <c r="I146" s="138"/>
      <c r="J146" s="138"/>
      <c r="K146" s="110"/>
      <c r="L146" s="110"/>
      <c r="M146" s="110"/>
      <c r="N146" s="110"/>
      <c r="O146" s="110"/>
      <c r="P146" s="187"/>
      <c r="Q146" s="171"/>
      <c r="S146" s="5"/>
      <c r="T146" s="5"/>
    </row>
    <row r="147" spans="2:20" ht="13" x14ac:dyDescent="0.25">
      <c r="B147" s="196"/>
      <c r="C147" s="197"/>
      <c r="D147" s="198"/>
      <c r="E147" s="198"/>
      <c r="F147" s="10"/>
      <c r="G147" s="1"/>
      <c r="H147" s="1" t="str">
        <f t="shared" si="5"/>
        <v/>
      </c>
      <c r="I147" s="138"/>
      <c r="J147" s="138"/>
      <c r="K147" s="110"/>
      <c r="L147" s="110"/>
      <c r="M147" s="110"/>
      <c r="N147" s="110"/>
      <c r="O147" s="110"/>
      <c r="P147" s="187"/>
      <c r="Q147" s="171"/>
      <c r="S147" s="5"/>
      <c r="T147" s="5"/>
    </row>
    <row r="148" spans="2:20" ht="13" x14ac:dyDescent="0.25">
      <c r="B148" s="196"/>
      <c r="C148" s="197"/>
      <c r="D148" s="198"/>
      <c r="E148" s="198"/>
      <c r="F148" s="10"/>
      <c r="G148" s="1"/>
      <c r="H148" s="1" t="str">
        <f t="shared" si="5"/>
        <v/>
      </c>
      <c r="I148" s="138"/>
      <c r="J148" s="138"/>
      <c r="K148" s="110"/>
      <c r="L148" s="110"/>
      <c r="M148" s="110"/>
      <c r="N148" s="110"/>
      <c r="O148" s="110"/>
      <c r="P148" s="187"/>
      <c r="Q148" s="171"/>
      <c r="S148" s="5"/>
      <c r="T148" s="5"/>
    </row>
    <row r="149" spans="2:20" ht="13" x14ac:dyDescent="0.25">
      <c r="B149" s="196"/>
      <c r="C149" s="197"/>
      <c r="D149" s="198"/>
      <c r="E149" s="198"/>
      <c r="F149" s="10"/>
      <c r="G149" s="1"/>
      <c r="H149" s="1" t="str">
        <f t="shared" si="5"/>
        <v/>
      </c>
      <c r="I149" s="138"/>
      <c r="J149" s="138"/>
      <c r="K149" s="110"/>
      <c r="L149" s="110"/>
      <c r="M149" s="110"/>
      <c r="N149" s="110"/>
      <c r="O149" s="110"/>
      <c r="P149" s="187"/>
      <c r="Q149" s="171"/>
      <c r="S149" s="5"/>
      <c r="T149" s="5"/>
    </row>
    <row r="150" spans="2:20" ht="13" x14ac:dyDescent="0.25">
      <c r="B150" s="196"/>
      <c r="C150" s="197"/>
      <c r="D150" s="198"/>
      <c r="E150" s="198"/>
      <c r="F150" s="10"/>
      <c r="G150" s="1"/>
      <c r="H150" s="1" t="str">
        <f t="shared" si="5"/>
        <v/>
      </c>
      <c r="I150" s="138"/>
      <c r="J150" s="138"/>
      <c r="K150" s="110"/>
      <c r="L150" s="110"/>
      <c r="M150" s="110"/>
      <c r="N150" s="110"/>
      <c r="O150" s="110"/>
      <c r="P150" s="187"/>
      <c r="Q150" s="171"/>
      <c r="S150" s="5"/>
      <c r="T150" s="5"/>
    </row>
    <row r="151" spans="2:20" ht="13.5" thickBot="1" x14ac:dyDescent="0.3">
      <c r="B151" s="196"/>
      <c r="C151" s="199"/>
      <c r="D151" s="200"/>
      <c r="E151" s="200"/>
      <c r="F151" s="11"/>
      <c r="G151" s="12"/>
      <c r="H151" s="12" t="str">
        <f t="shared" si="5"/>
        <v/>
      </c>
      <c r="I151" s="143"/>
      <c r="J151" s="143"/>
      <c r="K151" s="111"/>
      <c r="L151" s="111"/>
      <c r="M151" s="111"/>
      <c r="N151" s="111"/>
      <c r="O151" s="111"/>
      <c r="P151" s="201"/>
      <c r="Q151" s="173"/>
      <c r="S151" s="5"/>
      <c r="T151" s="5"/>
    </row>
    <row r="152" spans="2:20" x14ac:dyDescent="0.25">
      <c r="B152" s="184"/>
      <c r="C152" s="184"/>
    </row>
    <row r="153" spans="2:20" x14ac:dyDescent="0.25">
      <c r="B153" s="184"/>
      <c r="C153" s="184"/>
    </row>
    <row r="154" spans="2:20" x14ac:dyDescent="0.25">
      <c r="B154" s="184"/>
      <c r="C154" s="184"/>
    </row>
    <row r="155" spans="2:20" x14ac:dyDescent="0.25">
      <c r="B155" s="184"/>
      <c r="C155" s="184"/>
    </row>
    <row r="156" spans="2:20" x14ac:dyDescent="0.25">
      <c r="B156" s="184"/>
      <c r="C156" s="184"/>
    </row>
    <row r="157" spans="2:20" x14ac:dyDescent="0.25">
      <c r="B157" s="184"/>
      <c r="C157" s="184"/>
    </row>
    <row r="158" spans="2:20" x14ac:dyDescent="0.25">
      <c r="B158" s="184"/>
      <c r="C158" s="184"/>
    </row>
    <row r="159" spans="2:20" x14ac:dyDescent="0.25">
      <c r="B159" s="184"/>
      <c r="C159" s="184"/>
    </row>
    <row r="160" spans="2:20" x14ac:dyDescent="0.25">
      <c r="B160" s="184"/>
      <c r="C160" s="184"/>
    </row>
    <row r="161" spans="2:3" x14ac:dyDescent="0.25">
      <c r="B161" s="184"/>
      <c r="C161" s="184"/>
    </row>
    <row r="162" spans="2:3" x14ac:dyDescent="0.25">
      <c r="B162" s="184"/>
      <c r="C162" s="184"/>
    </row>
    <row r="163" spans="2:3" x14ac:dyDescent="0.25">
      <c r="B163" s="184"/>
      <c r="C163" s="184"/>
    </row>
    <row r="164" spans="2:3" x14ac:dyDescent="0.25">
      <c r="B164" s="184"/>
      <c r="C164" s="184"/>
    </row>
    <row r="165" spans="2:3" x14ac:dyDescent="0.25">
      <c r="B165" s="182"/>
      <c r="C165" s="182"/>
    </row>
    <row r="166" spans="2:3" x14ac:dyDescent="0.25">
      <c r="B166" s="182"/>
      <c r="C166" s="182"/>
    </row>
  </sheetData>
  <sheetProtection formatCells="0" insertRows="0" deleteRows="0" autoFilter="0"/>
  <autoFilter ref="B7:Q151" xr:uid="{00000000-0009-0000-0000-000004000000}"/>
  <dataConsolidate/>
  <mergeCells count="6">
    <mergeCell ref="L6:P6"/>
    <mergeCell ref="F6:I6"/>
    <mergeCell ref="J6:K6"/>
    <mergeCell ref="B1:H1"/>
    <mergeCell ref="B2:H2"/>
    <mergeCell ref="B6:E6"/>
  </mergeCells>
  <phoneticPr fontId="4" type="noConversion"/>
  <conditionalFormatting sqref="H24 H26 H56:H243 H28:H54 H8:H22">
    <cfRule type="cellIs" dxfId="23" priority="88" stopIfTrue="1" operator="equal">
      <formula>"H"</formula>
    </cfRule>
    <cfRule type="cellIs" dxfId="22" priority="89" stopIfTrue="1" operator="equal">
      <formula>"M"</formula>
    </cfRule>
    <cfRule type="cellIs" dxfId="21" priority="90" stopIfTrue="1" operator="equal">
      <formula>"L"</formula>
    </cfRule>
  </conditionalFormatting>
  <conditionalFormatting sqref="H23">
    <cfRule type="cellIs" dxfId="20" priority="70" stopIfTrue="1" operator="equal">
      <formula>"H"</formula>
    </cfRule>
    <cfRule type="cellIs" dxfId="19" priority="71" stopIfTrue="1" operator="equal">
      <formula>"M"</formula>
    </cfRule>
    <cfRule type="cellIs" dxfId="18" priority="72" stopIfTrue="1" operator="equal">
      <formula>"L"</formula>
    </cfRule>
  </conditionalFormatting>
  <conditionalFormatting sqref="H27">
    <cfRule type="cellIs" dxfId="17" priority="52" stopIfTrue="1" operator="equal">
      <formula>"H"</formula>
    </cfRule>
    <cfRule type="cellIs" dxfId="16" priority="53" stopIfTrue="1" operator="equal">
      <formula>"M"</formula>
    </cfRule>
    <cfRule type="cellIs" dxfId="15" priority="54" stopIfTrue="1" operator="equal">
      <formula>"L"</formula>
    </cfRule>
  </conditionalFormatting>
  <conditionalFormatting sqref="H25">
    <cfRule type="cellIs" dxfId="14" priority="43" stopIfTrue="1" operator="equal">
      <formula>"H"</formula>
    </cfRule>
    <cfRule type="cellIs" dxfId="13" priority="44" stopIfTrue="1" operator="equal">
      <formula>"M"</formula>
    </cfRule>
    <cfRule type="cellIs" dxfId="12" priority="45" stopIfTrue="1" operator="equal">
      <formula>"L"</formula>
    </cfRule>
  </conditionalFormatting>
  <conditionalFormatting sqref="H55">
    <cfRule type="cellIs" dxfId="11" priority="34" stopIfTrue="1" operator="equal">
      <formula>"H"</formula>
    </cfRule>
    <cfRule type="cellIs" dxfId="10" priority="35" stopIfTrue="1" operator="equal">
      <formula>"M"</formula>
    </cfRule>
    <cfRule type="cellIs" dxfId="9" priority="36" stopIfTrue="1" operator="equal">
      <formula>"L"</formula>
    </cfRule>
  </conditionalFormatting>
  <conditionalFormatting sqref="L46:L151">
    <cfRule type="cellIs" dxfId="8" priority="19" stopIfTrue="1" operator="equal">
      <formula>"Significant Risk"</formula>
    </cfRule>
    <cfRule type="cellIs" dxfId="7" priority="20" stopIfTrue="1" operator="equal">
      <formula>"Minor Risk"</formula>
    </cfRule>
    <cfRule type="cellIs" dxfId="6" priority="21" stopIfTrue="1" operator="equal">
      <formula>"Moderate Risk"</formula>
    </cfRule>
  </conditionalFormatting>
  <conditionalFormatting sqref="M46:O151">
    <cfRule type="cellIs" dxfId="5" priority="16" stopIfTrue="1" operator="equal">
      <formula>"Minor Risk"</formula>
    </cfRule>
    <cfRule type="cellIs" dxfId="4" priority="17" stopIfTrue="1" operator="equal">
      <formula>"Moderate Risk"</formula>
    </cfRule>
    <cfRule type="cellIs" dxfId="3" priority="18" stopIfTrue="1" operator="equal">
      <formula>"Significant Risk"</formula>
    </cfRule>
  </conditionalFormatting>
  <conditionalFormatting sqref="L8:O45">
    <cfRule type="cellIs" dxfId="2" priority="1" operator="equal">
      <formula>"Minor Risk"</formula>
    </cfRule>
    <cfRule type="cellIs" dxfId="1" priority="2" operator="equal">
      <formula>"Moderate Risk"</formula>
    </cfRule>
    <cfRule type="cellIs" dxfId="0" priority="3" operator="equal">
      <formula>"Significant Risk"</formula>
    </cfRule>
  </conditionalFormatting>
  <dataValidations count="1">
    <dataValidation type="list" allowBlank="1" showInputMessage="1" showErrorMessage="1" sqref="F8:G151" xr:uid="{00000000-0002-0000-0400-000000000000}">
      <formula1>"1,2,3,4,5"</formula1>
    </dataValidation>
  </dataValidations>
  <pageMargins left="0.25" right="0.25" top="0.75" bottom="0.75" header="0.3" footer="0.3"/>
  <pageSetup paperSize="3" scale="10" fitToHeight="5" orientation="landscape" cellComments="asDisplayed" r:id="rId1"/>
  <headerFooter alignWithMargins="0">
    <oddFooter>Page &amp;P of &amp;N</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C328BC8-AF75-4629-86AC-20C14B0EA4E3}">
          <x14:formula1>
            <xm:f>Reference!$C$2:$C$4</xm:f>
          </x14:formula1>
          <xm:sqref>L8:O45</xm:sqref>
        </x14:dataValidation>
        <x14:dataValidation type="list" allowBlank="1" showInputMessage="1" showErrorMessage="1" xr:uid="{86F0C877-9CE1-456C-874B-1574204BCEAF}">
          <x14:formula1>
            <xm:f>Reference!$E$2:$E$15</xm:f>
          </x14:formula1>
          <xm:sqref>D1:D1048576</xm:sqref>
        </x14:dataValidation>
        <x14:dataValidation type="list" allowBlank="1" showInputMessage="1" showErrorMessage="1" xr:uid="{D7C98CC5-ED90-4F1D-9A0E-690173486CE0}">
          <x14:formula1>
            <xm:f>Reference!$A$2:$A$7</xm:f>
          </x14:formula1>
          <xm:sqref>K1:K1048576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B1:M21"/>
  <sheetViews>
    <sheetView zoomScale="70" zoomScaleNormal="70" workbookViewId="0">
      <selection activeCell="I9" sqref="I9"/>
    </sheetView>
  </sheetViews>
  <sheetFormatPr defaultColWidth="9.1796875" defaultRowHeight="12.5" x14ac:dyDescent="0.25"/>
  <cols>
    <col min="1" max="1" width="2.36328125" style="3" customWidth="1"/>
    <col min="2" max="2" width="7.36328125" style="3" customWidth="1"/>
    <col min="3" max="3" width="11.36328125" style="3" customWidth="1"/>
    <col min="4" max="4" width="12.81640625" style="3" customWidth="1"/>
    <col min="5" max="9" width="25.54296875" style="3" customWidth="1"/>
    <col min="10" max="10" width="8.36328125" style="3" customWidth="1"/>
    <col min="11" max="17" width="28.36328125" style="3" customWidth="1"/>
    <col min="18" max="16384" width="9.1796875" style="3"/>
  </cols>
  <sheetData>
    <row r="1" spans="2:13" ht="5.25" customHeight="1" x14ac:dyDescent="0.5">
      <c r="C1" s="268"/>
      <c r="D1" s="268"/>
      <c r="E1" s="268"/>
      <c r="F1" s="268"/>
      <c r="G1" s="268"/>
      <c r="H1" s="268"/>
      <c r="I1" s="268"/>
    </row>
    <row r="2" spans="2:13" ht="32.5" x14ac:dyDescent="0.65">
      <c r="C2" s="259" t="s">
        <v>140</v>
      </c>
      <c r="D2" s="259"/>
      <c r="E2" s="259"/>
      <c r="F2" s="259"/>
      <c r="G2" s="259"/>
      <c r="H2" s="259"/>
      <c r="I2" s="259"/>
      <c r="J2" s="259"/>
    </row>
    <row r="3" spans="2:13" ht="12.75" customHeight="1" x14ac:dyDescent="0.4">
      <c r="B3" s="13"/>
      <c r="C3" s="14"/>
      <c r="D3" s="14"/>
      <c r="E3" s="19"/>
      <c r="F3" s="19"/>
      <c r="G3" s="19"/>
      <c r="H3" s="19"/>
      <c r="I3" s="19"/>
      <c r="J3" s="19"/>
    </row>
    <row r="4" spans="2:13" ht="13" thickBot="1" x14ac:dyDescent="0.3"/>
    <row r="5" spans="2:13" ht="13" x14ac:dyDescent="0.3">
      <c r="B5" s="66" t="s">
        <v>141</v>
      </c>
      <c r="C5" s="67"/>
      <c r="D5" s="67"/>
      <c r="E5" s="67"/>
      <c r="F5" s="67"/>
      <c r="G5" s="67"/>
      <c r="H5" s="67"/>
      <c r="I5" s="67"/>
      <c r="J5" s="68"/>
    </row>
    <row r="6" spans="2:13" ht="15.5" x14ac:dyDescent="0.35">
      <c r="B6" s="69"/>
      <c r="E6" s="70"/>
      <c r="F6" s="70"/>
      <c r="G6" s="70"/>
      <c r="H6" s="70"/>
      <c r="I6" s="70"/>
      <c r="J6" s="71"/>
      <c r="L6" s="25"/>
      <c r="M6" s="25"/>
    </row>
    <row r="7" spans="2:13" ht="15" customHeight="1" x14ac:dyDescent="0.35">
      <c r="B7" s="69"/>
      <c r="C7" s="274" t="s">
        <v>142</v>
      </c>
      <c r="D7" s="275"/>
      <c r="E7" s="276"/>
      <c r="F7" s="276"/>
      <c r="G7" s="276"/>
      <c r="H7" s="276"/>
      <c r="I7" s="277"/>
      <c r="J7" s="71"/>
      <c r="L7" s="25"/>
      <c r="M7" s="25"/>
    </row>
    <row r="8" spans="2:13" ht="39" customHeight="1" x14ac:dyDescent="0.35">
      <c r="B8" s="69"/>
      <c r="C8" s="278" t="s">
        <v>143</v>
      </c>
      <c r="D8" s="279"/>
      <c r="E8" s="280"/>
      <c r="F8" s="280"/>
      <c r="G8" s="280"/>
      <c r="H8" s="280"/>
      <c r="I8" s="277"/>
      <c r="J8" s="71"/>
      <c r="L8" s="25"/>
      <c r="M8" s="25"/>
    </row>
    <row r="9" spans="2:13" ht="67.5" customHeight="1" x14ac:dyDescent="0.25">
      <c r="B9" s="69"/>
      <c r="C9" s="271" t="s">
        <v>144</v>
      </c>
      <c r="D9" s="26" t="s">
        <v>145</v>
      </c>
      <c r="E9" s="86"/>
      <c r="F9" s="81"/>
      <c r="G9" s="82"/>
      <c r="H9" s="82"/>
      <c r="I9" s="82"/>
      <c r="J9" s="71"/>
    </row>
    <row r="10" spans="2:13" ht="67.5" customHeight="1" x14ac:dyDescent="0.25">
      <c r="B10" s="69"/>
      <c r="C10" s="272"/>
      <c r="D10" s="26" t="s">
        <v>146</v>
      </c>
      <c r="E10" s="85"/>
      <c r="F10" s="83"/>
      <c r="G10" s="84"/>
      <c r="H10" s="84"/>
      <c r="I10" s="84"/>
      <c r="J10" s="71"/>
    </row>
    <row r="11" spans="2:13" ht="67.5" customHeight="1" x14ac:dyDescent="0.25">
      <c r="B11" s="69"/>
      <c r="C11" s="272"/>
      <c r="D11" s="26" t="s">
        <v>147</v>
      </c>
      <c r="E11" s="101"/>
      <c r="F11" s="85"/>
      <c r="G11" s="83"/>
      <c r="H11" s="84"/>
      <c r="I11" s="84"/>
      <c r="J11" s="71"/>
    </row>
    <row r="12" spans="2:13" ht="67.5" customHeight="1" x14ac:dyDescent="0.25">
      <c r="B12" s="69"/>
      <c r="C12" s="272"/>
      <c r="D12" s="26" t="s">
        <v>148</v>
      </c>
      <c r="E12" s="101"/>
      <c r="F12" s="101"/>
      <c r="G12" s="85"/>
      <c r="H12" s="83"/>
      <c r="I12" s="85"/>
      <c r="J12" s="71"/>
    </row>
    <row r="13" spans="2:13" ht="67.5" customHeight="1" x14ac:dyDescent="0.25">
      <c r="B13" s="69"/>
      <c r="C13" s="273"/>
      <c r="D13" s="26" t="s">
        <v>149</v>
      </c>
      <c r="E13" s="101"/>
      <c r="F13" s="101"/>
      <c r="G13" s="101"/>
      <c r="H13" s="85"/>
      <c r="I13" s="83"/>
      <c r="J13" s="71"/>
    </row>
    <row r="14" spans="2:13" ht="28" x14ac:dyDescent="0.3">
      <c r="B14" s="69"/>
      <c r="C14" s="79"/>
      <c r="D14" s="80" t="s">
        <v>150</v>
      </c>
      <c r="E14" s="26" t="s">
        <v>151</v>
      </c>
      <c r="F14" s="26" t="s">
        <v>152</v>
      </c>
      <c r="G14" s="26" t="s">
        <v>153</v>
      </c>
      <c r="H14" s="26" t="s">
        <v>154</v>
      </c>
      <c r="I14" s="26" t="s">
        <v>155</v>
      </c>
      <c r="J14" s="71"/>
    </row>
    <row r="15" spans="2:13" ht="18" customHeight="1" x14ac:dyDescent="0.4">
      <c r="B15" s="69"/>
      <c r="C15" s="79"/>
      <c r="D15" s="26" t="s">
        <v>156</v>
      </c>
      <c r="E15" s="283" t="s">
        <v>157</v>
      </c>
      <c r="F15" s="284"/>
      <c r="G15" s="284"/>
      <c r="H15" s="284"/>
      <c r="I15" s="285"/>
      <c r="J15" s="71"/>
    </row>
    <row r="16" spans="2:13" x14ac:dyDescent="0.25">
      <c r="B16" s="69"/>
      <c r="J16" s="71"/>
    </row>
    <row r="17" spans="2:10" ht="13" x14ac:dyDescent="0.3">
      <c r="B17" s="69"/>
      <c r="C17" s="281" t="s">
        <v>158</v>
      </c>
      <c r="D17" s="281"/>
      <c r="E17" s="281"/>
      <c r="J17" s="71"/>
    </row>
    <row r="18" spans="2:10" x14ac:dyDescent="0.25">
      <c r="B18" s="69"/>
      <c r="C18" s="63"/>
      <c r="D18" s="282" t="s">
        <v>159</v>
      </c>
      <c r="E18" s="282"/>
      <c r="J18" s="71"/>
    </row>
    <row r="19" spans="2:10" x14ac:dyDescent="0.25">
      <c r="B19" s="69"/>
      <c r="C19" s="64"/>
      <c r="D19" s="282" t="s">
        <v>160</v>
      </c>
      <c r="E19" s="282"/>
      <c r="J19" s="71"/>
    </row>
    <row r="20" spans="2:10" x14ac:dyDescent="0.25">
      <c r="B20" s="69"/>
      <c r="C20" s="65"/>
      <c r="D20" s="282" t="s">
        <v>161</v>
      </c>
      <c r="E20" s="282"/>
      <c r="J20" s="71"/>
    </row>
    <row r="21" spans="2:10" ht="13" thickBot="1" x14ac:dyDescent="0.3">
      <c r="B21" s="72"/>
      <c r="C21" s="73"/>
      <c r="D21" s="73"/>
      <c r="E21" s="73"/>
      <c r="F21" s="73"/>
      <c r="G21" s="73"/>
      <c r="H21" s="73"/>
      <c r="I21" s="73"/>
      <c r="J21" s="74"/>
    </row>
  </sheetData>
  <mergeCells count="10">
    <mergeCell ref="D18:E18"/>
    <mergeCell ref="D19:E19"/>
    <mergeCell ref="D20:E20"/>
    <mergeCell ref="E15:I15"/>
    <mergeCell ref="C2:J2"/>
    <mergeCell ref="C1:I1"/>
    <mergeCell ref="C9:C13"/>
    <mergeCell ref="C7:I7"/>
    <mergeCell ref="C8:I8"/>
    <mergeCell ref="C17:E17"/>
  </mergeCells>
  <phoneticPr fontId="4" type="noConversion"/>
  <pageMargins left="0.75" right="0.75" top="1" bottom="1" header="0.5" footer="0.5"/>
  <pageSetup paperSize="5" scale="47"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B1:Y115"/>
  <sheetViews>
    <sheetView tabSelected="1" zoomScale="85" zoomScaleNormal="85" workbookViewId="0">
      <selection activeCell="H106" sqref="H106"/>
    </sheetView>
  </sheetViews>
  <sheetFormatPr defaultColWidth="9.1796875" defaultRowHeight="12.5" x14ac:dyDescent="0.25"/>
  <cols>
    <col min="1" max="1" width="2.36328125" style="3" customWidth="1"/>
    <col min="2" max="2" width="3.1796875" style="3" customWidth="1"/>
    <col min="3" max="3" width="4" style="3" customWidth="1"/>
    <col min="4" max="4" width="9.1796875" style="3" customWidth="1"/>
    <col min="5" max="5" width="12.36328125" style="3" customWidth="1"/>
    <col min="6" max="6" width="23.1796875" style="3" customWidth="1"/>
    <col min="7" max="16" width="10.36328125" style="3" customWidth="1"/>
    <col min="17" max="16384" width="9.1796875" style="3"/>
  </cols>
  <sheetData>
    <row r="1" spans="2:25" ht="5.25" customHeight="1" x14ac:dyDescent="0.5">
      <c r="D1" s="268"/>
      <c r="E1" s="268"/>
      <c r="F1" s="268"/>
      <c r="G1" s="268"/>
      <c r="H1" s="268"/>
    </row>
    <row r="2" spans="2:25" ht="32.5" x14ac:dyDescent="0.65">
      <c r="B2" s="259" t="s">
        <v>162</v>
      </c>
      <c r="C2" s="259"/>
      <c r="D2" s="259"/>
      <c r="E2" s="259"/>
      <c r="F2" s="259"/>
      <c r="G2" s="259"/>
      <c r="H2" s="259"/>
      <c r="I2" s="259"/>
      <c r="J2" s="259"/>
      <c r="K2" s="259"/>
      <c r="L2" s="259"/>
      <c r="M2" s="259"/>
      <c r="N2" s="259"/>
      <c r="O2" s="259"/>
      <c r="P2" s="259"/>
      <c r="Q2" s="259"/>
      <c r="R2" s="259"/>
      <c r="S2" s="19"/>
      <c r="T2" s="19"/>
      <c r="U2" s="19"/>
      <c r="V2" s="19"/>
    </row>
    <row r="3" spans="2:25" ht="12.75" customHeight="1" x14ac:dyDescent="0.4">
      <c r="B3" s="13"/>
      <c r="D3" s="13"/>
      <c r="E3" s="14"/>
      <c r="F3" s="19"/>
      <c r="G3" s="19"/>
      <c r="H3" s="19"/>
      <c r="I3" s="19"/>
      <c r="J3" s="19"/>
      <c r="K3" s="19"/>
      <c r="L3" s="19"/>
      <c r="M3" s="19"/>
    </row>
    <row r="4" spans="2:25" ht="13" thickBot="1" x14ac:dyDescent="0.3"/>
    <row r="5" spans="2:25" x14ac:dyDescent="0.25">
      <c r="B5" s="76"/>
      <c r="C5" s="67"/>
      <c r="D5" s="67"/>
      <c r="E5" s="67"/>
      <c r="F5" s="67"/>
      <c r="G5" s="67"/>
      <c r="H5" s="67"/>
      <c r="I5" s="67"/>
      <c r="J5" s="67"/>
      <c r="K5" s="67"/>
      <c r="L5" s="67"/>
      <c r="M5" s="67"/>
      <c r="N5" s="67"/>
      <c r="O5" s="67"/>
      <c r="P5" s="67"/>
      <c r="Q5" s="67"/>
      <c r="R5" s="67"/>
      <c r="S5" s="67"/>
      <c r="T5" s="67"/>
      <c r="U5" s="67"/>
      <c r="V5" s="67"/>
      <c r="W5" s="67"/>
      <c r="X5" s="67"/>
      <c r="Y5" s="68"/>
    </row>
    <row r="6" spans="2:25" ht="13" x14ac:dyDescent="0.3">
      <c r="B6" s="69"/>
      <c r="C6" s="77" t="s">
        <v>163</v>
      </c>
      <c r="Y6" s="71"/>
    </row>
    <row r="7" spans="2:25" ht="13" thickBot="1" x14ac:dyDescent="0.3">
      <c r="B7" s="69"/>
      <c r="Y7" s="71"/>
    </row>
    <row r="8" spans="2:25" ht="27" customHeight="1" thickBot="1" x14ac:dyDescent="0.3">
      <c r="B8" s="69"/>
      <c r="D8" s="295" t="s">
        <v>164</v>
      </c>
      <c r="E8" s="296"/>
      <c r="F8" s="308"/>
      <c r="G8" s="301" t="s">
        <v>165</v>
      </c>
      <c r="H8" s="302"/>
      <c r="I8" s="306"/>
      <c r="J8" s="307"/>
      <c r="K8" s="306"/>
      <c r="L8" s="307"/>
      <c r="M8" s="306"/>
      <c r="N8" s="307"/>
      <c r="O8" s="306"/>
      <c r="P8" s="307"/>
      <c r="Q8" s="306"/>
      <c r="R8" s="307"/>
      <c r="S8" s="301"/>
      <c r="T8" s="302"/>
      <c r="U8" s="306"/>
      <c r="V8" s="307"/>
      <c r="W8" s="301"/>
      <c r="X8" s="302"/>
      <c r="Y8" s="71"/>
    </row>
    <row r="9" spans="2:25" ht="13.5" thickBot="1" x14ac:dyDescent="0.3">
      <c r="B9" s="69"/>
      <c r="D9" s="295" t="s">
        <v>166</v>
      </c>
      <c r="E9" s="296"/>
      <c r="F9" s="308"/>
      <c r="G9" s="88" t="s">
        <v>167</v>
      </c>
      <c r="H9" s="89" t="s">
        <v>168</v>
      </c>
      <c r="I9" s="27"/>
      <c r="J9" s="28"/>
      <c r="K9" s="27"/>
      <c r="L9" s="28"/>
      <c r="M9" s="27"/>
      <c r="N9" s="28"/>
      <c r="O9" s="27"/>
      <c r="P9" s="28"/>
      <c r="Q9" s="27"/>
      <c r="R9" s="28"/>
      <c r="S9" s="88"/>
      <c r="T9" s="89"/>
      <c r="U9" s="27"/>
      <c r="V9" s="28"/>
      <c r="W9" s="88"/>
      <c r="X9" s="89"/>
      <c r="Y9" s="71"/>
    </row>
    <row r="10" spans="2:25" ht="13" x14ac:dyDescent="0.25">
      <c r="B10" s="69"/>
      <c r="D10" s="303" t="s">
        <v>169</v>
      </c>
      <c r="E10" s="304"/>
      <c r="F10" s="324"/>
      <c r="G10" s="31">
        <f>COUNTIF('Risk Register'!H8:H151,"H")</f>
        <v>15</v>
      </c>
      <c r="H10" s="32">
        <f>G10/$G$13</f>
        <v>0.83333333333333337</v>
      </c>
      <c r="I10" s="29"/>
      <c r="J10" s="30"/>
      <c r="K10" s="29"/>
      <c r="L10" s="30"/>
      <c r="M10" s="29"/>
      <c r="N10" s="30"/>
      <c r="O10" s="29"/>
      <c r="P10" s="30"/>
      <c r="Q10" s="29"/>
      <c r="R10" s="30"/>
      <c r="S10" s="31"/>
      <c r="T10" s="32"/>
      <c r="U10" s="29"/>
      <c r="V10" s="30"/>
      <c r="W10" s="31"/>
      <c r="X10" s="32"/>
      <c r="Y10" s="71"/>
    </row>
    <row r="11" spans="2:25" ht="13" x14ac:dyDescent="0.25">
      <c r="B11" s="69"/>
      <c r="D11" s="305" t="s">
        <v>170</v>
      </c>
      <c r="E11" s="322"/>
      <c r="F11" s="323"/>
      <c r="G11" s="31">
        <f>COUNTIF('Risk Register'!H8:H151,"M")</f>
        <v>2</v>
      </c>
      <c r="H11" s="33">
        <f>G11/$G$13</f>
        <v>0.1111111111111111</v>
      </c>
      <c r="I11" s="29"/>
      <c r="J11" s="30"/>
      <c r="K11" s="29"/>
      <c r="L11" s="30"/>
      <c r="M11" s="29"/>
      <c r="N11" s="30"/>
      <c r="O11" s="29"/>
      <c r="P11" s="30"/>
      <c r="Q11" s="29"/>
      <c r="R11" s="30"/>
      <c r="S11" s="31"/>
      <c r="T11" s="33"/>
      <c r="U11" s="29"/>
      <c r="V11" s="30"/>
      <c r="W11" s="31"/>
      <c r="X11" s="33"/>
      <c r="Y11" s="71"/>
    </row>
    <row r="12" spans="2:25" ht="13.5" thickBot="1" x14ac:dyDescent="0.3">
      <c r="B12" s="69"/>
      <c r="D12" s="319" t="s">
        <v>171</v>
      </c>
      <c r="E12" s="320"/>
      <c r="F12" s="321"/>
      <c r="G12" s="31">
        <f>COUNTIF('Risk Register'!H8:H151,"L")</f>
        <v>1</v>
      </c>
      <c r="H12" s="33">
        <f>G12/$G$13</f>
        <v>5.5555555555555552E-2</v>
      </c>
      <c r="I12" s="29"/>
      <c r="J12" s="30"/>
      <c r="K12" s="29"/>
      <c r="L12" s="30"/>
      <c r="M12" s="29"/>
      <c r="N12" s="30"/>
      <c r="O12" s="29"/>
      <c r="P12" s="30"/>
      <c r="Q12" s="29"/>
      <c r="R12" s="30"/>
      <c r="S12" s="31"/>
      <c r="T12" s="33"/>
      <c r="U12" s="29"/>
      <c r="V12" s="30"/>
      <c r="W12" s="31"/>
      <c r="X12" s="33"/>
      <c r="Y12" s="71"/>
    </row>
    <row r="13" spans="2:25" ht="13.5" thickBot="1" x14ac:dyDescent="0.3">
      <c r="B13" s="69"/>
      <c r="D13" s="286" t="s">
        <v>165</v>
      </c>
      <c r="E13" s="287"/>
      <c r="F13" s="288"/>
      <c r="G13" s="88">
        <f>SUM(G10:G12)</f>
        <v>18</v>
      </c>
      <c r="H13" s="34">
        <f>SUM(H10:H12)</f>
        <v>1</v>
      </c>
      <c r="I13" s="88"/>
      <c r="J13" s="34"/>
      <c r="K13" s="88"/>
      <c r="L13" s="34"/>
      <c r="M13" s="88"/>
      <c r="N13" s="34"/>
      <c r="O13" s="88"/>
      <c r="P13" s="34"/>
      <c r="Q13" s="88"/>
      <c r="R13" s="34"/>
      <c r="S13" s="88"/>
      <c r="T13" s="34"/>
      <c r="U13" s="88"/>
      <c r="V13" s="34"/>
      <c r="W13" s="88"/>
      <c r="X13" s="34"/>
      <c r="Y13" s="71"/>
    </row>
    <row r="14" spans="2:25" x14ac:dyDescent="0.25">
      <c r="B14" s="69"/>
      <c r="Y14" s="71"/>
    </row>
    <row r="15" spans="2:25" x14ac:dyDescent="0.25">
      <c r="B15" s="69"/>
      <c r="Y15" s="71"/>
    </row>
    <row r="16" spans="2:25" x14ac:dyDescent="0.25">
      <c r="B16" s="69"/>
      <c r="Y16" s="71"/>
    </row>
    <row r="17" spans="2:25" ht="13" x14ac:dyDescent="0.3">
      <c r="B17" s="69"/>
      <c r="C17" s="78"/>
      <c r="D17" s="78" t="s">
        <v>172</v>
      </c>
      <c r="Y17" s="71"/>
    </row>
    <row r="18" spans="2:25" x14ac:dyDescent="0.25">
      <c r="B18" s="69"/>
      <c r="Y18" s="71"/>
    </row>
    <row r="19" spans="2:25" x14ac:dyDescent="0.25">
      <c r="B19" s="69"/>
      <c r="Y19" s="71"/>
    </row>
    <row r="20" spans="2:25" x14ac:dyDescent="0.25">
      <c r="B20" s="69"/>
      <c r="Y20" s="71"/>
    </row>
    <row r="21" spans="2:25" x14ac:dyDescent="0.25">
      <c r="B21" s="69"/>
      <c r="Y21" s="71"/>
    </row>
    <row r="22" spans="2:25" x14ac:dyDescent="0.25">
      <c r="B22" s="69"/>
      <c r="Y22" s="71"/>
    </row>
    <row r="23" spans="2:25" x14ac:dyDescent="0.25">
      <c r="B23" s="69"/>
      <c r="Y23" s="71"/>
    </row>
    <row r="24" spans="2:25" x14ac:dyDescent="0.25">
      <c r="B24" s="69"/>
      <c r="Y24" s="71"/>
    </row>
    <row r="25" spans="2:25" x14ac:dyDescent="0.25">
      <c r="B25" s="69"/>
      <c r="Y25" s="71"/>
    </row>
    <row r="26" spans="2:25" x14ac:dyDescent="0.25">
      <c r="B26" s="69"/>
      <c r="Y26" s="71"/>
    </row>
    <row r="27" spans="2:25" x14ac:dyDescent="0.25">
      <c r="B27" s="69"/>
      <c r="Y27" s="71"/>
    </row>
    <row r="28" spans="2:25" x14ac:dyDescent="0.25">
      <c r="B28" s="69"/>
      <c r="Y28" s="71"/>
    </row>
    <row r="29" spans="2:25" x14ac:dyDescent="0.25">
      <c r="B29" s="69"/>
      <c r="Y29" s="71"/>
    </row>
    <row r="30" spans="2:25" x14ac:dyDescent="0.25">
      <c r="B30" s="69"/>
      <c r="Y30" s="71"/>
    </row>
    <row r="31" spans="2:25" x14ac:dyDescent="0.25">
      <c r="B31" s="69"/>
      <c r="Y31" s="71"/>
    </row>
    <row r="32" spans="2:25" x14ac:dyDescent="0.25">
      <c r="B32" s="69"/>
      <c r="Y32" s="71"/>
    </row>
    <row r="33" spans="2:25" x14ac:dyDescent="0.25">
      <c r="B33" s="69"/>
      <c r="Y33" s="71"/>
    </row>
    <row r="34" spans="2:25" x14ac:dyDescent="0.25">
      <c r="B34" s="69"/>
      <c r="Y34" s="71"/>
    </row>
    <row r="35" spans="2:25" x14ac:dyDescent="0.25">
      <c r="B35" s="69"/>
      <c r="Y35" s="71"/>
    </row>
    <row r="36" spans="2:25" x14ac:dyDescent="0.25">
      <c r="B36" s="69"/>
      <c r="Y36" s="71"/>
    </row>
    <row r="37" spans="2:25" x14ac:dyDescent="0.25">
      <c r="B37" s="69"/>
      <c r="Y37" s="71"/>
    </row>
    <row r="38" spans="2:25" x14ac:dyDescent="0.25">
      <c r="B38" s="69"/>
      <c r="Y38" s="71"/>
    </row>
    <row r="39" spans="2:25" x14ac:dyDescent="0.25">
      <c r="B39" s="69"/>
      <c r="Y39" s="71"/>
    </row>
    <row r="40" spans="2:25" x14ac:dyDescent="0.25">
      <c r="B40" s="69"/>
      <c r="Y40" s="71"/>
    </row>
    <row r="41" spans="2:25" x14ac:dyDescent="0.25">
      <c r="B41" s="69"/>
      <c r="Y41" s="71"/>
    </row>
    <row r="42" spans="2:25" x14ac:dyDescent="0.25">
      <c r="B42" s="69"/>
      <c r="Y42" s="71"/>
    </row>
    <row r="43" spans="2:25" x14ac:dyDescent="0.25">
      <c r="B43" s="69"/>
      <c r="Y43" s="71"/>
    </row>
    <row r="44" spans="2:25" x14ac:dyDescent="0.25">
      <c r="B44" s="69"/>
      <c r="Y44" s="71"/>
    </row>
    <row r="45" spans="2:25" x14ac:dyDescent="0.25">
      <c r="B45" s="69"/>
      <c r="Y45" s="71"/>
    </row>
    <row r="46" spans="2:25" x14ac:dyDescent="0.25">
      <c r="B46" s="69"/>
      <c r="Y46" s="71"/>
    </row>
    <row r="47" spans="2:25" x14ac:dyDescent="0.25">
      <c r="B47" s="69"/>
      <c r="Y47" s="71"/>
    </row>
    <row r="48" spans="2:25" x14ac:dyDescent="0.25">
      <c r="B48" s="69"/>
      <c r="Y48" s="71"/>
    </row>
    <row r="49" spans="2:25" x14ac:dyDescent="0.25">
      <c r="B49" s="69"/>
      <c r="Y49" s="71"/>
    </row>
    <row r="50" spans="2:25" x14ac:dyDescent="0.25">
      <c r="B50" s="69"/>
      <c r="Y50" s="71"/>
    </row>
    <row r="51" spans="2:25" x14ac:dyDescent="0.25">
      <c r="B51" s="69"/>
      <c r="Y51" s="71"/>
    </row>
    <row r="52" spans="2:25" x14ac:dyDescent="0.25">
      <c r="B52" s="69"/>
      <c r="Y52" s="71"/>
    </row>
    <row r="53" spans="2:25" x14ac:dyDescent="0.25">
      <c r="B53" s="69"/>
      <c r="Y53" s="71"/>
    </row>
    <row r="54" spans="2:25" x14ac:dyDescent="0.25">
      <c r="B54" s="69"/>
      <c r="Y54" s="71"/>
    </row>
    <row r="55" spans="2:25" ht="13" thickBot="1" x14ac:dyDescent="0.3">
      <c r="B55" s="72"/>
      <c r="C55" s="73"/>
      <c r="D55" s="73"/>
      <c r="E55" s="73"/>
      <c r="F55" s="73"/>
      <c r="G55" s="73"/>
      <c r="H55" s="73"/>
      <c r="I55" s="73"/>
      <c r="J55" s="73"/>
      <c r="K55" s="73"/>
      <c r="L55" s="73"/>
      <c r="M55" s="73"/>
      <c r="N55" s="73"/>
      <c r="O55" s="73"/>
      <c r="P55" s="73"/>
      <c r="Q55" s="73"/>
      <c r="R55" s="73"/>
      <c r="S55" s="73"/>
      <c r="T55" s="73"/>
      <c r="U55" s="73"/>
      <c r="V55" s="73"/>
      <c r="W55" s="73"/>
      <c r="X55" s="73"/>
      <c r="Y55" s="74"/>
    </row>
    <row r="57" spans="2:25" ht="13" thickBot="1" x14ac:dyDescent="0.3"/>
    <row r="58" spans="2:25" x14ac:dyDescent="0.25">
      <c r="B58" s="76"/>
      <c r="C58" s="67"/>
      <c r="D58" s="67"/>
      <c r="E58" s="67"/>
      <c r="F58" s="67"/>
      <c r="G58" s="67"/>
      <c r="H58" s="67"/>
      <c r="I58" s="67"/>
      <c r="J58" s="67"/>
      <c r="K58" s="67"/>
      <c r="L58" s="67"/>
      <c r="M58" s="67"/>
      <c r="N58" s="67"/>
      <c r="O58" s="67"/>
      <c r="P58" s="67"/>
      <c r="Q58" s="67"/>
      <c r="R58" s="67"/>
      <c r="S58" s="67"/>
      <c r="T58" s="67"/>
      <c r="U58" s="67"/>
      <c r="V58" s="67"/>
      <c r="W58" s="67"/>
      <c r="X58" s="67"/>
      <c r="Y58" s="68"/>
    </row>
    <row r="59" spans="2:25" ht="13" x14ac:dyDescent="0.3">
      <c r="B59" s="69"/>
      <c r="C59" s="77" t="s">
        <v>173</v>
      </c>
      <c r="Y59" s="71"/>
    </row>
    <row r="60" spans="2:25" ht="13" thickBot="1" x14ac:dyDescent="0.3">
      <c r="B60" s="69"/>
      <c r="Y60" s="71"/>
    </row>
    <row r="61" spans="2:25" ht="27" customHeight="1" thickBot="1" x14ac:dyDescent="0.3">
      <c r="B61" s="69"/>
      <c r="D61" s="295" t="s">
        <v>174</v>
      </c>
      <c r="E61" s="296"/>
      <c r="F61" s="308"/>
      <c r="G61" s="301" t="s">
        <v>165</v>
      </c>
      <c r="H61" s="302"/>
      <c r="K61" s="295" t="s">
        <v>175</v>
      </c>
      <c r="L61" s="296"/>
      <c r="M61" s="308"/>
      <c r="N61" s="301" t="s">
        <v>165</v>
      </c>
      <c r="O61" s="302"/>
      <c r="Y61" s="71"/>
    </row>
    <row r="62" spans="2:25" ht="13.5" thickBot="1" x14ac:dyDescent="0.3">
      <c r="B62" s="69"/>
      <c r="D62" s="42" t="s">
        <v>176</v>
      </c>
      <c r="E62" s="43" t="s">
        <v>177</v>
      </c>
      <c r="F62" s="44"/>
      <c r="G62" s="38" t="s">
        <v>167</v>
      </c>
      <c r="H62" s="39" t="s">
        <v>168</v>
      </c>
      <c r="K62" s="42" t="s">
        <v>176</v>
      </c>
      <c r="L62" s="296" t="s">
        <v>177</v>
      </c>
      <c r="M62" s="308"/>
      <c r="N62" s="38" t="s">
        <v>167</v>
      </c>
      <c r="O62" s="39" t="s">
        <v>168</v>
      </c>
      <c r="Y62" s="71"/>
    </row>
    <row r="63" spans="2:25" ht="13" x14ac:dyDescent="0.25">
      <c r="B63" s="69"/>
      <c r="D63" s="45">
        <v>1</v>
      </c>
      <c r="E63" s="297" t="s">
        <v>178</v>
      </c>
      <c r="F63" s="298"/>
      <c r="G63" s="41">
        <f>COUNTIF('Risk Register'!$F$8:$F$151,'Risk Charts'!D63)</f>
        <v>0</v>
      </c>
      <c r="H63" s="32">
        <f>G63/$G$68</f>
        <v>0</v>
      </c>
      <c r="K63" s="45">
        <v>1</v>
      </c>
      <c r="L63" s="46" t="s">
        <v>179</v>
      </c>
      <c r="M63" s="47"/>
      <c r="N63" s="41">
        <f>COUNTIF('Risk Register'!$G$8:$G$151,'Risk Charts'!K63)</f>
        <v>0</v>
      </c>
      <c r="O63" s="32">
        <f>N63/$G$68</f>
        <v>0</v>
      </c>
      <c r="Y63" s="71"/>
    </row>
    <row r="64" spans="2:25" ht="13" x14ac:dyDescent="0.25">
      <c r="B64" s="69"/>
      <c r="D64" s="48">
        <v>2</v>
      </c>
      <c r="E64" s="291" t="s">
        <v>180</v>
      </c>
      <c r="F64" s="292"/>
      <c r="G64" s="40">
        <f>COUNTIF('Risk Register'!$F$8:$F$151,'Risk Charts'!D64)</f>
        <v>0</v>
      </c>
      <c r="H64" s="33">
        <f>G64/$G$68</f>
        <v>0</v>
      </c>
      <c r="K64" s="48">
        <v>2</v>
      </c>
      <c r="L64" s="49" t="s">
        <v>181</v>
      </c>
      <c r="M64" s="50"/>
      <c r="N64" s="40">
        <f>COUNTIF('Risk Register'!$G$8:$G$151,'Risk Charts'!K64)</f>
        <v>2</v>
      </c>
      <c r="O64" s="33">
        <f>N64/$G$68</f>
        <v>0.1111111111111111</v>
      </c>
      <c r="Y64" s="71"/>
    </row>
    <row r="65" spans="2:25" ht="13" x14ac:dyDescent="0.25">
      <c r="B65" s="69"/>
      <c r="D65" s="90">
        <v>3</v>
      </c>
      <c r="E65" s="293" t="s">
        <v>182</v>
      </c>
      <c r="F65" s="294"/>
      <c r="G65" s="40">
        <f>COUNTIF('Risk Register'!$F$8:$F$151,'Risk Charts'!D65)</f>
        <v>4</v>
      </c>
      <c r="H65" s="33">
        <f>G65/$G$68</f>
        <v>0.22222222222222221</v>
      </c>
      <c r="K65" s="90">
        <v>3</v>
      </c>
      <c r="L65" s="54" t="s">
        <v>183</v>
      </c>
      <c r="M65" s="55"/>
      <c r="N65" s="40">
        <f>COUNTIF('Risk Register'!$G$8:$G$151,'Risk Charts'!K65)</f>
        <v>3</v>
      </c>
      <c r="O65" s="33">
        <f>N65/$G$68</f>
        <v>0.16666666666666666</v>
      </c>
      <c r="Y65" s="71"/>
    </row>
    <row r="66" spans="2:25" ht="13" x14ac:dyDescent="0.25">
      <c r="B66" s="69"/>
      <c r="D66" s="51">
        <v>4</v>
      </c>
      <c r="E66" s="299" t="s">
        <v>184</v>
      </c>
      <c r="F66" s="300"/>
      <c r="G66" s="40">
        <f>COUNTIF('Risk Register'!$F$8:$F$151,'Risk Charts'!D66)</f>
        <v>12</v>
      </c>
      <c r="H66" s="33">
        <f>G66/$G$68</f>
        <v>0.66666666666666663</v>
      </c>
      <c r="K66" s="51">
        <v>4</v>
      </c>
      <c r="L66" s="52" t="s">
        <v>185</v>
      </c>
      <c r="M66" s="53"/>
      <c r="N66" s="40">
        <f>COUNTIF('Risk Register'!$G$8:$G$151,'Risk Charts'!K66)</f>
        <v>6</v>
      </c>
      <c r="O66" s="33">
        <f>N66/$G$68</f>
        <v>0.33333333333333331</v>
      </c>
      <c r="Y66" s="71"/>
    </row>
    <row r="67" spans="2:25" ht="13.5" thickBot="1" x14ac:dyDescent="0.3">
      <c r="B67" s="69"/>
      <c r="D67" s="56">
        <v>5</v>
      </c>
      <c r="E67" s="289" t="s">
        <v>186</v>
      </c>
      <c r="F67" s="290"/>
      <c r="G67" s="40">
        <f>COUNTIF('Risk Register'!$F$8:$F$151,'Risk Charts'!D67)</f>
        <v>2</v>
      </c>
      <c r="H67" s="33">
        <f>G67/$G$68</f>
        <v>0.1111111111111111</v>
      </c>
      <c r="K67" s="56">
        <v>5</v>
      </c>
      <c r="L67" s="57" t="s">
        <v>187</v>
      </c>
      <c r="M67" s="58"/>
      <c r="N67" s="40">
        <f>COUNTIF('Risk Register'!$G$8:$G$151,'Risk Charts'!K67)</f>
        <v>7</v>
      </c>
      <c r="O67" s="33">
        <f>N67/$G$68</f>
        <v>0.3888888888888889</v>
      </c>
      <c r="Y67" s="71"/>
    </row>
    <row r="68" spans="2:25" ht="13.5" thickBot="1" x14ac:dyDescent="0.3">
      <c r="B68" s="69"/>
      <c r="D68" s="286" t="s">
        <v>165</v>
      </c>
      <c r="E68" s="287"/>
      <c r="F68" s="288"/>
      <c r="G68" s="88">
        <f>SUM(G63:G67)</f>
        <v>18</v>
      </c>
      <c r="H68" s="34">
        <f>SUM(H63:H67)</f>
        <v>1</v>
      </c>
      <c r="K68" s="286" t="s">
        <v>165</v>
      </c>
      <c r="L68" s="287"/>
      <c r="M68" s="288"/>
      <c r="N68" s="88">
        <f>SUM(N63:N67)</f>
        <v>18</v>
      </c>
      <c r="O68" s="34">
        <f>SUM(O63:O67)</f>
        <v>1</v>
      </c>
      <c r="Y68" s="71"/>
    </row>
    <row r="69" spans="2:25" x14ac:dyDescent="0.25">
      <c r="B69" s="69"/>
      <c r="Y69" s="71"/>
    </row>
    <row r="70" spans="2:25" x14ac:dyDescent="0.25">
      <c r="B70" s="69"/>
      <c r="Y70" s="71"/>
    </row>
    <row r="71" spans="2:25" x14ac:dyDescent="0.25">
      <c r="B71" s="69"/>
      <c r="Y71" s="71"/>
    </row>
    <row r="72" spans="2:25" x14ac:dyDescent="0.25">
      <c r="B72" s="69"/>
      <c r="Y72" s="71"/>
    </row>
    <row r="73" spans="2:25" x14ac:dyDescent="0.25">
      <c r="B73" s="69"/>
      <c r="Y73" s="71"/>
    </row>
    <row r="74" spans="2:25" x14ac:dyDescent="0.25">
      <c r="B74" s="69"/>
      <c r="Y74" s="71"/>
    </row>
    <row r="75" spans="2:25" x14ac:dyDescent="0.25">
      <c r="B75" s="69"/>
      <c r="Y75" s="71"/>
    </row>
    <row r="76" spans="2:25" x14ac:dyDescent="0.25">
      <c r="B76" s="69"/>
      <c r="Y76" s="71"/>
    </row>
    <row r="77" spans="2:25" x14ac:dyDescent="0.25">
      <c r="B77" s="69"/>
      <c r="Y77" s="71"/>
    </row>
    <row r="78" spans="2:25" x14ac:dyDescent="0.25">
      <c r="B78" s="69"/>
      <c r="Y78" s="71"/>
    </row>
    <row r="79" spans="2:25" x14ac:dyDescent="0.25">
      <c r="B79" s="69"/>
      <c r="Y79" s="71"/>
    </row>
    <row r="80" spans="2:25" x14ac:dyDescent="0.25">
      <c r="B80" s="69"/>
      <c r="Y80" s="71"/>
    </row>
    <row r="81" spans="2:25" x14ac:dyDescent="0.25">
      <c r="B81" s="69"/>
      <c r="Y81" s="71"/>
    </row>
    <row r="82" spans="2:25" x14ac:dyDescent="0.25">
      <c r="B82" s="69"/>
      <c r="Y82" s="71"/>
    </row>
    <row r="83" spans="2:25" x14ac:dyDescent="0.25">
      <c r="B83" s="69"/>
      <c r="Y83" s="71"/>
    </row>
    <row r="84" spans="2:25" x14ac:dyDescent="0.25">
      <c r="B84" s="69"/>
      <c r="Y84" s="71"/>
    </row>
    <row r="85" spans="2:25" x14ac:dyDescent="0.25">
      <c r="B85" s="69"/>
      <c r="Y85" s="71"/>
    </row>
    <row r="86" spans="2:25" x14ac:dyDescent="0.25">
      <c r="B86" s="69"/>
      <c r="Y86" s="71"/>
    </row>
    <row r="87" spans="2:25" x14ac:dyDescent="0.25">
      <c r="B87" s="69"/>
      <c r="Y87" s="71"/>
    </row>
    <row r="88" spans="2:25" x14ac:dyDescent="0.25">
      <c r="B88" s="69"/>
      <c r="Y88" s="71"/>
    </row>
    <row r="89" spans="2:25" ht="13" thickBot="1" x14ac:dyDescent="0.3">
      <c r="B89" s="72"/>
      <c r="C89" s="73"/>
      <c r="D89" s="73"/>
      <c r="E89" s="73"/>
      <c r="F89" s="73"/>
      <c r="G89" s="73"/>
      <c r="H89" s="73"/>
      <c r="I89" s="73"/>
      <c r="J89" s="73"/>
      <c r="K89" s="73"/>
      <c r="L89" s="73"/>
      <c r="M89" s="73"/>
      <c r="N89" s="73"/>
      <c r="O89" s="73"/>
      <c r="P89" s="73"/>
      <c r="Q89" s="73"/>
      <c r="R89" s="73"/>
      <c r="S89" s="73"/>
      <c r="T89" s="73"/>
      <c r="U89" s="73"/>
      <c r="V89" s="73"/>
      <c r="W89" s="73"/>
      <c r="X89" s="73"/>
      <c r="Y89" s="74"/>
    </row>
    <row r="91" spans="2:25" x14ac:dyDescent="0.25">
      <c r="B91" s="317"/>
      <c r="C91" s="317"/>
      <c r="D91" s="317"/>
      <c r="E91" s="317"/>
      <c r="F91" s="317"/>
      <c r="G91" s="317"/>
      <c r="H91" s="317"/>
      <c r="I91" s="317"/>
      <c r="J91" s="317"/>
      <c r="K91" s="317"/>
      <c r="L91" s="317"/>
      <c r="M91" s="317"/>
      <c r="N91" s="317"/>
      <c r="O91" s="317"/>
      <c r="P91" s="317"/>
      <c r="Q91" s="317"/>
      <c r="R91" s="317"/>
      <c r="S91" s="317"/>
      <c r="T91" s="317"/>
      <c r="U91" s="317"/>
      <c r="V91" s="317"/>
      <c r="W91" s="317"/>
      <c r="X91" s="317"/>
      <c r="Y91" s="317"/>
    </row>
    <row r="92" spans="2:25" ht="13" x14ac:dyDescent="0.3">
      <c r="B92" s="317"/>
      <c r="C92" s="318"/>
      <c r="D92" s="317"/>
      <c r="E92" s="317"/>
      <c r="F92" s="317"/>
      <c r="G92" s="317"/>
      <c r="H92" s="317"/>
      <c r="I92" s="317"/>
      <c r="J92" s="317"/>
      <c r="K92" s="317"/>
      <c r="L92" s="317"/>
      <c r="M92" s="317"/>
      <c r="N92" s="317"/>
      <c r="O92" s="317"/>
      <c r="P92" s="317"/>
      <c r="Q92" s="317"/>
      <c r="R92" s="317"/>
      <c r="S92" s="317"/>
      <c r="T92" s="317"/>
      <c r="U92" s="317"/>
      <c r="V92" s="317"/>
      <c r="W92" s="317"/>
      <c r="X92" s="317"/>
      <c r="Y92" s="317"/>
    </row>
    <row r="93" spans="2:25" x14ac:dyDescent="0.25">
      <c r="B93" s="317"/>
      <c r="C93" s="317"/>
      <c r="D93" s="317"/>
      <c r="E93" s="317"/>
      <c r="F93" s="317"/>
      <c r="G93" s="317"/>
      <c r="H93" s="317"/>
      <c r="I93" s="317"/>
      <c r="J93" s="317"/>
      <c r="K93" s="317"/>
      <c r="L93" s="317"/>
      <c r="M93" s="317"/>
      <c r="N93" s="317"/>
      <c r="O93" s="317"/>
      <c r="P93" s="317"/>
      <c r="Q93" s="317"/>
      <c r="R93" s="317"/>
      <c r="S93" s="317"/>
      <c r="T93" s="317"/>
      <c r="U93" s="317"/>
      <c r="V93" s="317"/>
      <c r="W93" s="317"/>
      <c r="X93" s="317"/>
      <c r="Y93" s="317"/>
    </row>
    <row r="94" spans="2:25" x14ac:dyDescent="0.25">
      <c r="B94" s="317"/>
      <c r="C94" s="317"/>
      <c r="D94" s="317"/>
      <c r="E94" s="317"/>
      <c r="F94" s="317"/>
      <c r="G94" s="317"/>
      <c r="H94" s="317"/>
      <c r="I94" s="317"/>
      <c r="J94" s="317"/>
      <c r="K94" s="317"/>
      <c r="L94" s="317"/>
      <c r="M94" s="317"/>
      <c r="N94" s="317"/>
      <c r="O94" s="317"/>
      <c r="P94" s="317"/>
      <c r="Q94" s="317"/>
      <c r="R94" s="317"/>
      <c r="S94" s="317"/>
      <c r="T94" s="317"/>
      <c r="U94" s="317"/>
      <c r="V94" s="317"/>
      <c r="W94" s="317"/>
      <c r="X94" s="317"/>
      <c r="Y94" s="317"/>
    </row>
    <row r="95" spans="2:25" ht="13" x14ac:dyDescent="0.3">
      <c r="B95" s="317"/>
      <c r="C95" s="317"/>
      <c r="D95" s="325"/>
      <c r="E95" s="317"/>
      <c r="F95" s="317"/>
      <c r="G95" s="317"/>
      <c r="H95" s="317"/>
      <c r="I95" s="317"/>
      <c r="J95" s="317"/>
      <c r="K95" s="317"/>
      <c r="L95" s="317"/>
      <c r="M95" s="317"/>
      <c r="N95" s="317"/>
      <c r="O95" s="317"/>
      <c r="P95" s="317"/>
      <c r="Q95" s="317"/>
      <c r="R95" s="317"/>
      <c r="S95" s="317"/>
      <c r="T95" s="317"/>
      <c r="U95" s="317"/>
      <c r="V95" s="317"/>
      <c r="W95" s="317"/>
      <c r="X95" s="317"/>
      <c r="Y95" s="317"/>
    </row>
    <row r="96" spans="2:25" x14ac:dyDescent="0.25">
      <c r="B96" s="317"/>
      <c r="C96" s="317"/>
      <c r="D96" s="317"/>
      <c r="E96" s="317"/>
      <c r="F96" s="317"/>
      <c r="G96" s="317"/>
      <c r="H96" s="317"/>
      <c r="I96" s="317"/>
      <c r="J96" s="317"/>
      <c r="K96" s="317"/>
      <c r="L96" s="317"/>
      <c r="M96" s="317"/>
      <c r="N96" s="317"/>
      <c r="O96" s="317"/>
      <c r="P96" s="317"/>
      <c r="Q96" s="317"/>
      <c r="R96" s="317"/>
      <c r="S96" s="317"/>
      <c r="T96" s="317"/>
      <c r="U96" s="317"/>
      <c r="V96" s="317"/>
      <c r="W96" s="317"/>
      <c r="X96" s="317"/>
      <c r="Y96" s="317"/>
    </row>
    <row r="97" spans="2:25" x14ac:dyDescent="0.25">
      <c r="B97" s="317"/>
      <c r="C97" s="317"/>
      <c r="D97" s="317"/>
      <c r="E97" s="317"/>
      <c r="F97" s="317"/>
      <c r="G97" s="317"/>
      <c r="H97" s="317"/>
      <c r="I97" s="317"/>
      <c r="J97" s="317"/>
      <c r="K97" s="317"/>
      <c r="L97" s="317"/>
      <c r="M97" s="317"/>
      <c r="N97" s="317"/>
      <c r="O97" s="317"/>
      <c r="P97" s="317"/>
      <c r="Q97" s="317"/>
      <c r="R97" s="317"/>
      <c r="S97" s="317"/>
      <c r="T97" s="317"/>
      <c r="U97" s="317"/>
      <c r="V97" s="317"/>
      <c r="W97" s="317"/>
      <c r="X97" s="317"/>
      <c r="Y97" s="317"/>
    </row>
    <row r="98" spans="2:25" x14ac:dyDescent="0.25">
      <c r="B98" s="317"/>
      <c r="C98" s="317"/>
      <c r="D98" s="317"/>
      <c r="E98" s="317"/>
      <c r="F98" s="317"/>
      <c r="G98" s="317"/>
      <c r="H98" s="317"/>
      <c r="I98" s="317"/>
      <c r="J98" s="317"/>
      <c r="K98" s="317"/>
      <c r="L98" s="317"/>
      <c r="M98" s="317"/>
      <c r="N98" s="317"/>
      <c r="O98" s="317"/>
      <c r="P98" s="317"/>
      <c r="Q98" s="317"/>
      <c r="R98" s="317"/>
      <c r="S98" s="317"/>
      <c r="T98" s="317"/>
      <c r="U98" s="317"/>
      <c r="V98" s="317"/>
      <c r="W98" s="317"/>
      <c r="X98" s="317"/>
      <c r="Y98" s="317"/>
    </row>
    <row r="99" spans="2:25" x14ac:dyDescent="0.25">
      <c r="B99" s="317"/>
      <c r="C99" s="317"/>
      <c r="D99" s="317"/>
      <c r="E99" s="317"/>
      <c r="F99" s="317"/>
      <c r="G99" s="317"/>
      <c r="H99" s="317"/>
      <c r="I99" s="317"/>
      <c r="J99" s="317"/>
      <c r="K99" s="317"/>
      <c r="L99" s="317"/>
      <c r="M99" s="317"/>
      <c r="N99" s="317"/>
      <c r="O99" s="317"/>
      <c r="P99" s="317"/>
      <c r="Q99" s="317"/>
      <c r="R99" s="317"/>
      <c r="S99" s="317"/>
      <c r="T99" s="317"/>
      <c r="U99" s="317"/>
      <c r="V99" s="317"/>
      <c r="W99" s="317"/>
      <c r="X99" s="317"/>
      <c r="Y99" s="317"/>
    </row>
    <row r="100" spans="2:25" x14ac:dyDescent="0.25">
      <c r="B100" s="317"/>
      <c r="C100" s="317"/>
      <c r="D100" s="317"/>
      <c r="E100" s="317"/>
      <c r="F100" s="317"/>
      <c r="G100" s="317"/>
      <c r="H100" s="317"/>
      <c r="I100" s="317"/>
      <c r="J100" s="317"/>
      <c r="K100" s="317"/>
      <c r="L100" s="317"/>
      <c r="M100" s="317"/>
      <c r="N100" s="317"/>
      <c r="O100" s="317"/>
      <c r="P100" s="317"/>
      <c r="Q100" s="317"/>
      <c r="R100" s="317"/>
      <c r="S100" s="317"/>
      <c r="T100" s="317"/>
      <c r="U100" s="317"/>
      <c r="V100" s="317"/>
      <c r="W100" s="317"/>
      <c r="X100" s="317"/>
      <c r="Y100" s="317"/>
    </row>
    <row r="101" spans="2:25" x14ac:dyDescent="0.25">
      <c r="B101" s="317"/>
      <c r="C101" s="317"/>
      <c r="D101" s="317"/>
      <c r="E101" s="317"/>
      <c r="F101" s="317"/>
      <c r="G101" s="317"/>
      <c r="H101" s="317"/>
      <c r="I101" s="317"/>
      <c r="J101" s="317"/>
      <c r="K101" s="317"/>
      <c r="L101" s="317"/>
      <c r="M101" s="317"/>
      <c r="N101" s="317"/>
      <c r="O101" s="317"/>
      <c r="P101" s="317"/>
      <c r="Q101" s="317"/>
      <c r="R101" s="317"/>
      <c r="S101" s="317"/>
      <c r="T101" s="317"/>
      <c r="U101" s="317"/>
      <c r="V101" s="317"/>
      <c r="W101" s="317"/>
      <c r="X101" s="317"/>
      <c r="Y101" s="317"/>
    </row>
    <row r="102" spans="2:25" x14ac:dyDescent="0.25">
      <c r="B102" s="317"/>
      <c r="C102" s="317"/>
      <c r="D102" s="317"/>
      <c r="E102" s="317"/>
      <c r="F102" s="317"/>
      <c r="G102" s="317"/>
      <c r="H102" s="317"/>
      <c r="I102" s="317"/>
      <c r="J102" s="317"/>
      <c r="K102" s="317"/>
      <c r="L102" s="317"/>
      <c r="M102" s="317"/>
      <c r="N102" s="317"/>
      <c r="O102" s="317"/>
      <c r="P102" s="317"/>
      <c r="Q102" s="317"/>
      <c r="R102" s="317"/>
      <c r="S102" s="317"/>
      <c r="T102" s="317"/>
      <c r="U102" s="317"/>
      <c r="V102" s="317"/>
      <c r="W102" s="317"/>
      <c r="X102" s="317"/>
      <c r="Y102" s="317"/>
    </row>
    <row r="103" spans="2:25" x14ac:dyDescent="0.25">
      <c r="B103" s="317"/>
      <c r="C103" s="317"/>
      <c r="D103" s="317"/>
      <c r="E103" s="317"/>
      <c r="F103" s="317"/>
      <c r="G103" s="317"/>
      <c r="H103" s="317"/>
      <c r="I103" s="317"/>
      <c r="J103" s="317"/>
      <c r="K103" s="317"/>
      <c r="L103" s="317"/>
      <c r="M103" s="317"/>
      <c r="N103" s="317"/>
      <c r="O103" s="317"/>
      <c r="P103" s="317"/>
      <c r="Q103" s="317"/>
      <c r="R103" s="317"/>
      <c r="S103" s="317"/>
      <c r="T103" s="317"/>
      <c r="U103" s="317"/>
      <c r="V103" s="317"/>
      <c r="W103" s="317"/>
      <c r="X103" s="317"/>
      <c r="Y103" s="317"/>
    </row>
    <row r="104" spans="2:25" x14ac:dyDescent="0.25">
      <c r="B104" s="317"/>
      <c r="C104" s="317"/>
      <c r="D104" s="317"/>
      <c r="E104" s="317"/>
      <c r="F104" s="317"/>
      <c r="G104" s="317"/>
      <c r="H104" s="317"/>
      <c r="I104" s="317"/>
      <c r="J104" s="317"/>
      <c r="K104" s="317"/>
      <c r="L104" s="317"/>
      <c r="M104" s="317"/>
      <c r="N104" s="317"/>
      <c r="O104" s="317"/>
      <c r="P104" s="317"/>
      <c r="Q104" s="317"/>
      <c r="R104" s="317"/>
      <c r="S104" s="317"/>
      <c r="T104" s="317"/>
      <c r="U104" s="317"/>
      <c r="V104" s="317"/>
      <c r="W104" s="317"/>
      <c r="X104" s="317"/>
      <c r="Y104" s="317"/>
    </row>
    <row r="105" spans="2:25" x14ac:dyDescent="0.25">
      <c r="B105" s="317"/>
      <c r="C105" s="317"/>
      <c r="D105" s="317"/>
      <c r="E105" s="317"/>
      <c r="F105" s="317"/>
      <c r="G105" s="317"/>
      <c r="H105" s="317"/>
      <c r="I105" s="317"/>
      <c r="J105" s="317"/>
      <c r="K105" s="317"/>
      <c r="L105" s="317"/>
      <c r="M105" s="317"/>
      <c r="N105" s="317"/>
      <c r="O105" s="317"/>
      <c r="P105" s="317"/>
      <c r="Q105" s="317"/>
      <c r="R105" s="317"/>
      <c r="S105" s="317"/>
      <c r="T105" s="317"/>
      <c r="U105" s="317"/>
      <c r="V105" s="317"/>
      <c r="W105" s="317"/>
      <c r="X105" s="317"/>
      <c r="Y105" s="317"/>
    </row>
    <row r="106" spans="2:25" x14ac:dyDescent="0.25">
      <c r="B106" s="317"/>
      <c r="C106" s="317"/>
      <c r="D106" s="317"/>
      <c r="E106" s="317"/>
      <c r="F106" s="317"/>
      <c r="G106" s="317"/>
      <c r="H106" s="317"/>
      <c r="I106" s="317"/>
      <c r="J106" s="317"/>
      <c r="K106" s="317"/>
      <c r="L106" s="317"/>
      <c r="M106" s="317"/>
      <c r="N106" s="317"/>
      <c r="O106" s="317"/>
      <c r="P106" s="317"/>
      <c r="Q106" s="317"/>
      <c r="R106" s="317"/>
      <c r="S106" s="317"/>
      <c r="T106" s="317"/>
      <c r="U106" s="317"/>
      <c r="V106" s="317"/>
      <c r="W106" s="317"/>
      <c r="X106" s="317"/>
      <c r="Y106" s="317"/>
    </row>
    <row r="107" spans="2:25" x14ac:dyDescent="0.25">
      <c r="B107" s="317"/>
      <c r="C107" s="317"/>
      <c r="D107" s="317"/>
      <c r="E107" s="317"/>
      <c r="F107" s="317"/>
      <c r="G107" s="317"/>
      <c r="H107" s="317"/>
      <c r="I107" s="317"/>
      <c r="J107" s="317"/>
      <c r="K107" s="317"/>
      <c r="L107" s="317"/>
      <c r="M107" s="317"/>
      <c r="N107" s="317"/>
      <c r="O107" s="317"/>
      <c r="P107" s="317"/>
      <c r="Q107" s="317"/>
      <c r="R107" s="317"/>
      <c r="S107" s="317"/>
      <c r="T107" s="317"/>
      <c r="U107" s="317"/>
      <c r="V107" s="317"/>
      <c r="W107" s="317"/>
      <c r="X107" s="317"/>
      <c r="Y107" s="317"/>
    </row>
    <row r="108" spans="2:25" x14ac:dyDescent="0.25">
      <c r="B108" s="317"/>
      <c r="C108" s="317"/>
      <c r="D108" s="317"/>
      <c r="E108" s="317"/>
      <c r="F108" s="317"/>
      <c r="G108" s="317"/>
      <c r="H108" s="317"/>
      <c r="I108" s="317"/>
      <c r="J108" s="317"/>
      <c r="K108" s="317"/>
      <c r="L108" s="317"/>
      <c r="M108" s="317"/>
      <c r="N108" s="317"/>
      <c r="O108" s="317"/>
      <c r="P108" s="317"/>
      <c r="Q108" s="317"/>
      <c r="R108" s="317"/>
      <c r="S108" s="317"/>
      <c r="T108" s="317"/>
      <c r="U108" s="317"/>
      <c r="V108" s="317"/>
      <c r="W108" s="317"/>
      <c r="X108" s="317"/>
      <c r="Y108" s="317"/>
    </row>
    <row r="109" spans="2:25" x14ac:dyDescent="0.25">
      <c r="B109" s="317"/>
      <c r="C109" s="317"/>
      <c r="D109" s="317"/>
      <c r="E109" s="317"/>
      <c r="F109" s="317"/>
      <c r="G109" s="317"/>
      <c r="H109" s="317"/>
      <c r="I109" s="317"/>
      <c r="J109" s="317"/>
      <c r="K109" s="317"/>
      <c r="L109" s="317"/>
      <c r="M109" s="317"/>
      <c r="N109" s="317"/>
      <c r="O109" s="317"/>
      <c r="P109" s="317"/>
      <c r="Q109" s="317"/>
      <c r="R109" s="317"/>
      <c r="S109" s="317"/>
      <c r="T109" s="317"/>
      <c r="U109" s="317"/>
      <c r="V109" s="317"/>
      <c r="W109" s="317"/>
      <c r="X109" s="317"/>
      <c r="Y109" s="317"/>
    </row>
    <row r="110" spans="2:25" x14ac:dyDescent="0.25">
      <c r="B110" s="317"/>
      <c r="C110" s="317"/>
      <c r="D110" s="317"/>
      <c r="E110" s="317"/>
      <c r="F110" s="317"/>
      <c r="G110" s="317"/>
      <c r="H110" s="317"/>
      <c r="I110" s="317"/>
      <c r="J110" s="317"/>
      <c r="K110" s="317"/>
      <c r="L110" s="317"/>
      <c r="M110" s="317"/>
      <c r="N110" s="317"/>
      <c r="O110" s="317"/>
      <c r="P110" s="317"/>
      <c r="Q110" s="317"/>
      <c r="R110" s="317"/>
      <c r="S110" s="317"/>
      <c r="T110" s="317"/>
      <c r="U110" s="317"/>
      <c r="V110" s="317"/>
      <c r="W110" s="317"/>
      <c r="X110" s="317"/>
      <c r="Y110" s="317"/>
    </row>
    <row r="111" spans="2:25" x14ac:dyDescent="0.25">
      <c r="B111" s="317"/>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row>
    <row r="112" spans="2:25" x14ac:dyDescent="0.25">
      <c r="B112" s="317"/>
      <c r="C112" s="317"/>
      <c r="D112" s="317"/>
      <c r="E112" s="317"/>
      <c r="F112" s="317"/>
      <c r="G112" s="317"/>
      <c r="H112" s="317"/>
      <c r="I112" s="317"/>
      <c r="J112" s="317"/>
      <c r="K112" s="317"/>
      <c r="L112" s="317"/>
      <c r="M112" s="317"/>
      <c r="N112" s="317"/>
      <c r="O112" s="317"/>
      <c r="P112" s="317"/>
      <c r="Q112" s="317"/>
      <c r="R112" s="317"/>
      <c r="S112" s="317"/>
      <c r="T112" s="317"/>
      <c r="U112" s="317"/>
      <c r="V112" s="317"/>
      <c r="W112" s="317"/>
      <c r="X112" s="317"/>
      <c r="Y112" s="317"/>
    </row>
    <row r="113" spans="2:25" x14ac:dyDescent="0.25">
      <c r="B113" s="317"/>
      <c r="C113" s="317"/>
      <c r="D113" s="317"/>
      <c r="E113" s="317"/>
      <c r="F113" s="317"/>
      <c r="G113" s="317"/>
      <c r="H113" s="317"/>
      <c r="I113" s="317"/>
      <c r="J113" s="317"/>
      <c r="K113" s="317"/>
      <c r="L113" s="317"/>
      <c r="M113" s="317"/>
      <c r="N113" s="317"/>
      <c r="O113" s="317"/>
      <c r="P113" s="317"/>
      <c r="Q113" s="317"/>
      <c r="R113" s="317"/>
      <c r="S113" s="317"/>
      <c r="T113" s="317"/>
      <c r="U113" s="317"/>
      <c r="V113" s="317"/>
      <c r="W113" s="317"/>
      <c r="X113" s="317"/>
      <c r="Y113" s="317"/>
    </row>
    <row r="114" spans="2:25" x14ac:dyDescent="0.25">
      <c r="B114" s="317"/>
      <c r="C114" s="317"/>
      <c r="D114" s="317"/>
      <c r="E114" s="317"/>
      <c r="F114" s="317"/>
      <c r="G114" s="317"/>
      <c r="H114" s="317"/>
      <c r="I114" s="317"/>
      <c r="J114" s="317"/>
      <c r="K114" s="317"/>
      <c r="L114" s="317"/>
      <c r="M114" s="317"/>
      <c r="N114" s="317"/>
      <c r="O114" s="317"/>
      <c r="P114" s="317"/>
      <c r="Q114" s="317"/>
      <c r="R114" s="317"/>
      <c r="S114" s="317"/>
      <c r="T114" s="317"/>
      <c r="U114" s="317"/>
      <c r="V114" s="317"/>
      <c r="W114" s="317"/>
      <c r="X114" s="317"/>
      <c r="Y114" s="317"/>
    </row>
    <row r="115" spans="2:25" x14ac:dyDescent="0.25">
      <c r="B115" s="317"/>
      <c r="C115" s="317"/>
      <c r="D115" s="317"/>
      <c r="E115" s="317"/>
      <c r="F115" s="317"/>
      <c r="G115" s="317"/>
      <c r="H115" s="317"/>
      <c r="I115" s="317"/>
      <c r="J115" s="317"/>
      <c r="K115" s="317"/>
      <c r="L115" s="317"/>
      <c r="M115" s="317"/>
      <c r="N115" s="317"/>
      <c r="O115" s="317"/>
      <c r="P115" s="317"/>
      <c r="Q115" s="317"/>
      <c r="R115" s="317"/>
      <c r="S115" s="317"/>
      <c r="T115" s="317"/>
      <c r="U115" s="317"/>
      <c r="V115" s="317"/>
      <c r="W115" s="317"/>
      <c r="X115" s="317"/>
      <c r="Y115" s="317"/>
    </row>
  </sheetData>
  <mergeCells count="29">
    <mergeCell ref="D68:F68"/>
    <mergeCell ref="E66:F66"/>
    <mergeCell ref="E65:F65"/>
    <mergeCell ref="E64:F64"/>
    <mergeCell ref="E67:F67"/>
    <mergeCell ref="E63:F63"/>
    <mergeCell ref="D61:F61"/>
    <mergeCell ref="W8:X8"/>
    <mergeCell ref="D13:F13"/>
    <mergeCell ref="D8:F8"/>
    <mergeCell ref="I8:J8"/>
    <mergeCell ref="K8:L8"/>
    <mergeCell ref="S8:T8"/>
    <mergeCell ref="U8:V8"/>
    <mergeCell ref="Q8:R8"/>
    <mergeCell ref="M8:N8"/>
    <mergeCell ref="N61:O61"/>
    <mergeCell ref="L62:M62"/>
    <mergeCell ref="G8:H8"/>
    <mergeCell ref="K61:M61"/>
    <mergeCell ref="G61:H61"/>
    <mergeCell ref="D1:H1"/>
    <mergeCell ref="D9:F9"/>
    <mergeCell ref="D10:F10"/>
    <mergeCell ref="D11:F11"/>
    <mergeCell ref="D12:F12"/>
    <mergeCell ref="B2:R2"/>
    <mergeCell ref="O8:P8"/>
    <mergeCell ref="K68:M68"/>
  </mergeCells>
  <pageMargins left="0.7" right="0.7" top="0.75" bottom="0.75" header="0.3" footer="0.3"/>
  <pageSetup paperSize="5" scale="73"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0" tint="-0.14999847407452621"/>
    <pageSetUpPr fitToPage="1"/>
  </sheetPr>
  <dimension ref="A1:IT52"/>
  <sheetViews>
    <sheetView topLeftCell="A10" zoomScale="90" zoomScaleNormal="90" workbookViewId="0">
      <selection activeCell="G18" sqref="G18"/>
    </sheetView>
  </sheetViews>
  <sheetFormatPr defaultColWidth="9.1796875" defaultRowHeight="12.5" x14ac:dyDescent="0.25"/>
  <cols>
    <col min="1" max="1" width="1.54296875" style="35" customWidth="1"/>
    <col min="2" max="2" width="6.36328125" style="35" customWidth="1"/>
    <col min="3" max="3" width="11.1796875" style="35" customWidth="1"/>
    <col min="4" max="4" width="27.54296875" style="35" customWidth="1"/>
    <col min="5" max="5" width="42.81640625" style="35" customWidth="1"/>
    <col min="6" max="6" width="28.54296875" style="35" customWidth="1"/>
    <col min="7" max="7" width="26.1796875" style="35" customWidth="1"/>
    <col min="8" max="8" width="28.36328125" style="35" customWidth="1"/>
    <col min="9" max="9" width="26.1796875" style="35" customWidth="1"/>
    <col min="10" max="16" width="18.54296875" style="35" customWidth="1"/>
    <col min="17" max="17" width="23.36328125" style="35" customWidth="1"/>
    <col min="18" max="18" width="18.54296875" style="35" customWidth="1"/>
    <col min="19" max="19" width="29.36328125" style="35" customWidth="1"/>
    <col min="20" max="20" width="18.54296875" style="35" customWidth="1"/>
    <col min="21" max="21" width="30.36328125" style="35" bestFit="1" customWidth="1"/>
    <col min="22" max="22" width="9.1796875" style="35"/>
    <col min="23" max="23" width="22.36328125" style="35" customWidth="1"/>
    <col min="24" max="24" width="18.36328125" style="35" customWidth="1"/>
    <col min="25" max="25" width="15" style="35" bestFit="1" customWidth="1"/>
    <col min="26" max="16384" width="9.1796875" style="35"/>
  </cols>
  <sheetData>
    <row r="1" spans="2:12" ht="5.25" customHeight="1" x14ac:dyDescent="0.25">
      <c r="B1" s="96"/>
      <c r="C1" s="96"/>
      <c r="D1" s="96"/>
      <c r="E1" s="96"/>
      <c r="F1" s="96"/>
    </row>
    <row r="2" spans="2:12" ht="32.5" x14ac:dyDescent="0.65">
      <c r="B2" s="95"/>
      <c r="C2" s="95" t="s">
        <v>188</v>
      </c>
      <c r="D2" s="174"/>
      <c r="E2" s="95"/>
      <c r="F2" s="95"/>
      <c r="G2" s="95"/>
      <c r="H2" s="95"/>
      <c r="I2" s="36"/>
      <c r="J2" s="36"/>
      <c r="K2" s="36"/>
      <c r="L2" s="36"/>
    </row>
    <row r="3" spans="2:12" ht="20" x14ac:dyDescent="0.4">
      <c r="B3" s="95"/>
      <c r="C3" s="95"/>
      <c r="D3" s="95"/>
      <c r="E3" s="95"/>
      <c r="F3" s="95"/>
      <c r="G3" s="95"/>
      <c r="H3" s="95"/>
      <c r="I3" s="36"/>
      <c r="J3" s="36"/>
      <c r="K3" s="36"/>
      <c r="L3" s="36"/>
    </row>
    <row r="4" spans="2:12" ht="20" x14ac:dyDescent="0.4">
      <c r="B4" s="95"/>
      <c r="C4" s="313" t="s">
        <v>189</v>
      </c>
      <c r="D4" s="314"/>
      <c r="E4" s="95"/>
      <c r="F4" s="95"/>
      <c r="G4" s="95"/>
      <c r="H4" s="95"/>
      <c r="I4" s="36"/>
      <c r="J4" s="36"/>
      <c r="K4" s="36"/>
      <c r="L4" s="36"/>
    </row>
    <row r="5" spans="2:12" ht="12.75" customHeight="1" thickBot="1" x14ac:dyDescent="0.3">
      <c r="B5" s="15"/>
      <c r="C5" s="16"/>
      <c r="D5" s="16"/>
      <c r="E5" s="16"/>
      <c r="F5" s="36"/>
      <c r="G5" s="36"/>
    </row>
    <row r="6" spans="2:12" ht="12.75" customHeight="1" x14ac:dyDescent="0.25">
      <c r="B6" s="15"/>
      <c r="C6" s="155" t="s">
        <v>190</v>
      </c>
      <c r="D6" s="156" t="s">
        <v>191</v>
      </c>
      <c r="E6" s="156" t="s">
        <v>192</v>
      </c>
      <c r="F6" s="157" t="s">
        <v>193</v>
      </c>
      <c r="G6" s="36"/>
    </row>
    <row r="7" spans="2:12" x14ac:dyDescent="0.25">
      <c r="C7" s="98">
        <v>1</v>
      </c>
      <c r="D7" s="61" t="s">
        <v>194</v>
      </c>
      <c r="E7" s="145" t="s">
        <v>195</v>
      </c>
      <c r="F7" s="147" t="s">
        <v>196</v>
      </c>
    </row>
    <row r="8" spans="2:12" ht="13" x14ac:dyDescent="0.25">
      <c r="B8" s="37"/>
      <c r="C8" s="98">
        <v>2</v>
      </c>
      <c r="D8" s="61" t="s">
        <v>197</v>
      </c>
      <c r="E8" s="145" t="s">
        <v>198</v>
      </c>
      <c r="F8" s="147" t="s">
        <v>171</v>
      </c>
    </row>
    <row r="9" spans="2:12" ht="12.75" customHeight="1" x14ac:dyDescent="0.25">
      <c r="B9" s="37"/>
      <c r="C9" s="98">
        <v>3</v>
      </c>
      <c r="D9" s="61" t="s">
        <v>199</v>
      </c>
      <c r="E9" s="145" t="s">
        <v>200</v>
      </c>
      <c r="F9" s="147" t="s">
        <v>170</v>
      </c>
      <c r="G9" s="60"/>
      <c r="H9" s="60"/>
      <c r="I9" s="60"/>
    </row>
    <row r="10" spans="2:12" ht="13" x14ac:dyDescent="0.25">
      <c r="B10" s="37"/>
      <c r="C10" s="98">
        <v>4</v>
      </c>
      <c r="D10" s="61" t="s">
        <v>201</v>
      </c>
      <c r="E10" s="145" t="s">
        <v>202</v>
      </c>
      <c r="F10" s="147" t="s">
        <v>169</v>
      </c>
    </row>
    <row r="11" spans="2:12" ht="13" thickBot="1" x14ac:dyDescent="0.3">
      <c r="C11" s="99">
        <v>5</v>
      </c>
      <c r="D11" s="62" t="s">
        <v>203</v>
      </c>
      <c r="E11" s="146" t="s">
        <v>204</v>
      </c>
      <c r="F11" s="148" t="s">
        <v>205</v>
      </c>
    </row>
    <row r="13" spans="2:12" x14ac:dyDescent="0.25">
      <c r="I13" s="202"/>
    </row>
    <row r="14" spans="2:12" ht="12.65" customHeight="1" x14ac:dyDescent="0.3">
      <c r="C14" s="313" t="s">
        <v>206</v>
      </c>
      <c r="D14" s="314"/>
      <c r="I14" s="202"/>
    </row>
    <row r="15" spans="2:12" ht="13" thickBot="1" x14ac:dyDescent="0.3">
      <c r="I15" s="202"/>
    </row>
    <row r="16" spans="2:12" ht="13.5" thickBot="1" x14ac:dyDescent="0.3">
      <c r="C16" s="158" t="s">
        <v>207</v>
      </c>
      <c r="D16" s="159" t="s">
        <v>208</v>
      </c>
      <c r="E16" s="160" t="s">
        <v>209</v>
      </c>
      <c r="F16" s="164" t="s">
        <v>210</v>
      </c>
      <c r="G16" s="164" t="s">
        <v>211</v>
      </c>
      <c r="I16" s="202"/>
    </row>
    <row r="17" spans="1:253" x14ac:dyDescent="0.25">
      <c r="C17" s="98">
        <v>0</v>
      </c>
      <c r="D17" s="151" t="s">
        <v>139</v>
      </c>
      <c r="E17" s="154" t="s">
        <v>212</v>
      </c>
      <c r="F17" s="203"/>
      <c r="G17" s="204" t="s">
        <v>213</v>
      </c>
      <c r="I17" s="202"/>
    </row>
    <row r="18" spans="1:253" ht="25" x14ac:dyDescent="0.25">
      <c r="C18" s="98">
        <v>1</v>
      </c>
      <c r="D18" s="152" t="s">
        <v>214</v>
      </c>
      <c r="E18" s="188" t="s">
        <v>215</v>
      </c>
      <c r="F18" s="205" t="s">
        <v>216</v>
      </c>
      <c r="G18" s="204" t="s">
        <v>213</v>
      </c>
    </row>
    <row r="19" spans="1:253" ht="25" x14ac:dyDescent="0.25">
      <c r="C19" s="98">
        <v>2</v>
      </c>
      <c r="D19" s="152" t="s">
        <v>217</v>
      </c>
      <c r="E19" s="61" t="s">
        <v>218</v>
      </c>
      <c r="F19" s="165" t="s">
        <v>219</v>
      </c>
      <c r="G19" s="206" t="s">
        <v>220</v>
      </c>
    </row>
    <row r="20" spans="1:253" ht="25" x14ac:dyDescent="0.25">
      <c r="C20" s="98">
        <v>3</v>
      </c>
      <c r="D20" s="152" t="s">
        <v>221</v>
      </c>
      <c r="E20" s="188" t="s">
        <v>222</v>
      </c>
      <c r="F20" s="205" t="s">
        <v>223</v>
      </c>
      <c r="G20" s="206" t="s">
        <v>220</v>
      </c>
    </row>
    <row r="21" spans="1:253" ht="25.5" thickBot="1" x14ac:dyDescent="0.3">
      <c r="C21" s="99">
        <v>4</v>
      </c>
      <c r="D21" s="153" t="s">
        <v>224</v>
      </c>
      <c r="E21" s="62" t="s">
        <v>225</v>
      </c>
      <c r="F21" s="166" t="s">
        <v>226</v>
      </c>
      <c r="G21" s="207" t="s">
        <v>227</v>
      </c>
    </row>
    <row r="22" spans="1:253" ht="25.5" thickBot="1" x14ac:dyDescent="0.3">
      <c r="C22" s="161">
        <v>5</v>
      </c>
      <c r="D22" s="162" t="s">
        <v>228</v>
      </c>
      <c r="E22" s="163" t="s">
        <v>229</v>
      </c>
      <c r="F22" s="163" t="s">
        <v>230</v>
      </c>
      <c r="G22" s="207" t="s">
        <v>227</v>
      </c>
    </row>
    <row r="24" spans="1:253" ht="13" x14ac:dyDescent="0.25">
      <c r="A24" s="60"/>
      <c r="B24" s="37"/>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row>
    <row r="25" spans="1:253" ht="14" x14ac:dyDescent="0.3">
      <c r="A25" s="60"/>
      <c r="B25" s="60"/>
      <c r="C25" s="313" t="s">
        <v>231</v>
      </c>
      <c r="D25" s="314"/>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c r="IR25" s="60"/>
      <c r="IS25" s="60"/>
    </row>
    <row r="26" spans="1:253" ht="14.5" thickBot="1" x14ac:dyDescent="0.35">
      <c r="A26" s="60"/>
      <c r="B26" s="60"/>
      <c r="C26" s="149"/>
      <c r="D26" s="15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c r="IR26" s="60"/>
      <c r="IS26" s="60"/>
    </row>
    <row r="27" spans="1:253" ht="26" x14ac:dyDescent="0.25">
      <c r="A27" s="60"/>
      <c r="B27" s="60"/>
      <c r="C27" s="167" t="s">
        <v>211</v>
      </c>
      <c r="D27" s="311" t="s">
        <v>232</v>
      </c>
      <c r="E27" s="312"/>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0"/>
      <c r="II27" s="60"/>
      <c r="IJ27" s="60"/>
      <c r="IK27" s="60"/>
      <c r="IL27" s="60"/>
      <c r="IM27" s="60"/>
      <c r="IN27" s="60"/>
      <c r="IO27" s="60"/>
      <c r="IP27" s="60"/>
      <c r="IQ27" s="60"/>
      <c r="IR27" s="60"/>
      <c r="IS27" s="60"/>
    </row>
    <row r="28" spans="1:253" ht="38.9" customHeight="1" thickBot="1" x14ac:dyDescent="0.3">
      <c r="A28" s="60"/>
      <c r="B28" s="60"/>
      <c r="C28" s="177" t="s">
        <v>213</v>
      </c>
      <c r="D28" s="315" t="s">
        <v>233</v>
      </c>
      <c r="E28" s="316"/>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c r="HH28" s="60"/>
      <c r="HI28" s="60"/>
      <c r="HJ28" s="60"/>
      <c r="HK28" s="60"/>
      <c r="HL28" s="60"/>
      <c r="HM28" s="60"/>
      <c r="HN28" s="60"/>
      <c r="HO28" s="60"/>
      <c r="HP28" s="60"/>
      <c r="HQ28" s="60"/>
      <c r="HR28" s="60"/>
      <c r="HS28" s="60"/>
      <c r="HT28" s="60"/>
      <c r="HU28" s="60"/>
      <c r="HV28" s="60"/>
      <c r="HW28" s="60"/>
      <c r="HX28" s="60"/>
      <c r="HY28" s="60"/>
      <c r="HZ28" s="60"/>
      <c r="IA28" s="60"/>
      <c r="IB28" s="60"/>
      <c r="IC28" s="60"/>
      <c r="ID28" s="60"/>
      <c r="IE28" s="60"/>
      <c r="IF28" s="60"/>
      <c r="IG28" s="60"/>
      <c r="IH28" s="60"/>
      <c r="II28" s="60"/>
      <c r="IJ28" s="60"/>
      <c r="IK28" s="60"/>
      <c r="IL28" s="60"/>
      <c r="IM28" s="60"/>
      <c r="IN28" s="60"/>
      <c r="IO28" s="60"/>
      <c r="IP28" s="60"/>
      <c r="IQ28" s="60"/>
      <c r="IR28" s="60"/>
      <c r="IS28" s="60"/>
    </row>
    <row r="29" spans="1:253" ht="40" customHeight="1" thickBot="1" x14ac:dyDescent="0.3">
      <c r="A29" s="60"/>
      <c r="B29" s="60"/>
      <c r="C29" s="176" t="s">
        <v>220</v>
      </c>
      <c r="D29" s="315" t="s">
        <v>234</v>
      </c>
      <c r="E29" s="316"/>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c r="HH29" s="60"/>
      <c r="HI29" s="60"/>
      <c r="HJ29" s="60"/>
      <c r="HK29" s="60"/>
      <c r="HL29" s="60"/>
      <c r="HM29" s="60"/>
      <c r="HN29" s="60"/>
      <c r="HO29" s="60"/>
      <c r="HP29" s="60"/>
      <c r="HQ29" s="60"/>
      <c r="HR29" s="60"/>
      <c r="HS29" s="60"/>
      <c r="HT29" s="60"/>
      <c r="HU29" s="60"/>
      <c r="HV29" s="60"/>
      <c r="HW29" s="60"/>
      <c r="HX29" s="60"/>
      <c r="HY29" s="60"/>
      <c r="HZ29" s="60"/>
      <c r="IA29" s="60"/>
      <c r="IB29" s="60"/>
      <c r="IC29" s="60"/>
      <c r="ID29" s="60"/>
      <c r="IE29" s="60"/>
      <c r="IF29" s="60"/>
      <c r="IG29" s="60"/>
      <c r="IH29" s="60"/>
      <c r="II29" s="60"/>
      <c r="IJ29" s="60"/>
      <c r="IK29" s="60"/>
      <c r="IL29" s="60"/>
      <c r="IM29" s="60"/>
      <c r="IN29" s="60"/>
      <c r="IO29" s="60"/>
      <c r="IP29" s="60"/>
      <c r="IQ29" s="60"/>
      <c r="IR29" s="60"/>
      <c r="IS29" s="60"/>
    </row>
    <row r="30" spans="1:253" ht="21.65" customHeight="1" thickBot="1" x14ac:dyDescent="0.3">
      <c r="A30" s="60"/>
      <c r="B30" s="60"/>
      <c r="C30" s="175" t="s">
        <v>227</v>
      </c>
      <c r="D30" s="309" t="s">
        <v>235</v>
      </c>
      <c r="E30" s="31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c r="IQ30" s="60"/>
      <c r="IR30" s="60"/>
      <c r="IS30" s="60"/>
    </row>
    <row r="31" spans="1:253" x14ac:dyDescent="0.25">
      <c r="A31" s="60"/>
      <c r="B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c r="GX31" s="60"/>
      <c r="GY31" s="60"/>
      <c r="GZ31" s="60"/>
      <c r="HA31" s="60"/>
      <c r="HB31" s="60"/>
      <c r="HC31" s="60"/>
      <c r="HD31" s="60"/>
      <c r="HE31" s="60"/>
      <c r="HF31" s="60"/>
      <c r="HG31" s="60"/>
      <c r="HH31" s="60"/>
      <c r="HI31" s="60"/>
      <c r="HJ31" s="60"/>
      <c r="HK31" s="60"/>
      <c r="HL31" s="60"/>
      <c r="HM31" s="60"/>
      <c r="HN31" s="60"/>
      <c r="HO31" s="60"/>
      <c r="HP31" s="60"/>
      <c r="HQ31" s="60"/>
      <c r="HR31" s="60"/>
      <c r="HS31" s="60"/>
      <c r="HT31" s="60"/>
      <c r="HU31" s="60"/>
      <c r="HV31" s="60"/>
      <c r="HW31" s="60"/>
      <c r="HX31" s="60"/>
      <c r="HY31" s="60"/>
      <c r="HZ31" s="60"/>
      <c r="IA31" s="60"/>
      <c r="IB31" s="60"/>
      <c r="IC31" s="60"/>
      <c r="ID31" s="60"/>
      <c r="IE31" s="60"/>
      <c r="IF31" s="60"/>
      <c r="IG31" s="60"/>
      <c r="IH31" s="60"/>
      <c r="II31" s="60"/>
      <c r="IJ31" s="60"/>
      <c r="IK31" s="60"/>
      <c r="IL31" s="60"/>
      <c r="IM31" s="60"/>
      <c r="IN31" s="60"/>
      <c r="IO31" s="60"/>
      <c r="IP31" s="60"/>
      <c r="IQ31" s="60"/>
      <c r="IR31" s="60"/>
      <c r="IS31" s="60"/>
    </row>
    <row r="32" spans="1:253" x14ac:dyDescent="0.25">
      <c r="A32" s="60"/>
      <c r="B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c r="FS32" s="60"/>
      <c r="FT32" s="60"/>
      <c r="FU32" s="60"/>
      <c r="FV32" s="60"/>
      <c r="FW32" s="60"/>
      <c r="FX32" s="60"/>
      <c r="FY32" s="60"/>
      <c r="FZ32" s="60"/>
      <c r="GA32" s="60"/>
      <c r="GB32" s="60"/>
      <c r="GC32" s="60"/>
      <c r="GD32" s="60"/>
      <c r="GE32" s="60"/>
      <c r="GF32" s="60"/>
      <c r="GG32" s="60"/>
      <c r="GH32" s="60"/>
      <c r="GI32" s="60"/>
      <c r="GJ32" s="60"/>
      <c r="GK32" s="60"/>
      <c r="GL32" s="60"/>
      <c r="GM32" s="60"/>
      <c r="GN32" s="60"/>
      <c r="GO32" s="60"/>
      <c r="GP32" s="60"/>
      <c r="GQ32" s="60"/>
      <c r="GR32" s="60"/>
      <c r="GS32" s="60"/>
      <c r="GT32" s="60"/>
      <c r="GU32" s="60"/>
      <c r="GV32" s="60"/>
      <c r="GW32" s="60"/>
      <c r="GX32" s="60"/>
      <c r="GY32" s="60"/>
      <c r="GZ32" s="60"/>
      <c r="HA32" s="60"/>
      <c r="HB32" s="60"/>
      <c r="HC32" s="60"/>
      <c r="HD32" s="60"/>
      <c r="HE32" s="60"/>
      <c r="HF32" s="60"/>
      <c r="HG32" s="60"/>
      <c r="HH32" s="60"/>
      <c r="HI32" s="60"/>
      <c r="HJ32" s="60"/>
      <c r="HK32" s="60"/>
      <c r="HL32" s="60"/>
      <c r="HM32" s="60"/>
      <c r="HN32" s="60"/>
      <c r="HO32" s="60"/>
      <c r="HP32" s="60"/>
      <c r="HQ32" s="60"/>
      <c r="HR32" s="60"/>
      <c r="HS32" s="60"/>
      <c r="HT32" s="60"/>
      <c r="HU32" s="60"/>
      <c r="HV32" s="60"/>
      <c r="HW32" s="60"/>
      <c r="HX32" s="60"/>
      <c r="HY32" s="60"/>
      <c r="HZ32" s="60"/>
      <c r="IA32" s="60"/>
      <c r="IB32" s="60"/>
      <c r="IC32" s="60"/>
      <c r="ID32" s="60"/>
      <c r="IE32" s="60"/>
      <c r="IF32" s="60"/>
      <c r="IG32" s="60"/>
      <c r="IH32" s="60"/>
      <c r="II32" s="60"/>
      <c r="IJ32" s="60"/>
      <c r="IK32" s="60"/>
      <c r="IL32" s="60"/>
      <c r="IM32" s="60"/>
      <c r="IN32" s="60"/>
      <c r="IO32" s="60"/>
      <c r="IP32" s="60"/>
      <c r="IQ32" s="60"/>
      <c r="IR32" s="60"/>
      <c r="IS32" s="60"/>
    </row>
    <row r="35" spans="1:254" ht="13" hidden="1" x14ac:dyDescent="0.25">
      <c r="B35" s="37"/>
    </row>
    <row r="36" spans="1:254" ht="13" x14ac:dyDescent="0.25">
      <c r="B36" s="37"/>
    </row>
    <row r="37" spans="1:254" ht="14" x14ac:dyDescent="0.25">
      <c r="A37" s="87"/>
      <c r="B37" s="87"/>
      <c r="G37" s="60"/>
      <c r="H37" s="60"/>
      <c r="I37" s="60"/>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87"/>
      <c r="BS37" s="87"/>
      <c r="BT37" s="87"/>
      <c r="BU37" s="87"/>
      <c r="BV37" s="87"/>
      <c r="BW37" s="87"/>
      <c r="BX37" s="87"/>
      <c r="BY37" s="87"/>
      <c r="BZ37" s="87"/>
      <c r="CA37" s="87"/>
      <c r="CB37" s="87"/>
      <c r="CC37" s="87"/>
      <c r="CD37" s="87"/>
      <c r="CE37" s="87"/>
      <c r="CF37" s="87"/>
      <c r="CG37" s="87"/>
      <c r="CH37" s="87"/>
      <c r="CI37" s="87"/>
      <c r="CJ37" s="87"/>
      <c r="CK37" s="87"/>
      <c r="CL37" s="87"/>
      <c r="CM37" s="87"/>
      <c r="CN37" s="87"/>
      <c r="CO37" s="87"/>
      <c r="CP37" s="87"/>
      <c r="CQ37" s="87"/>
      <c r="CR37" s="87"/>
      <c r="CS37" s="87"/>
      <c r="CT37" s="87"/>
      <c r="CU37" s="87"/>
      <c r="CV37" s="87"/>
      <c r="CW37" s="87"/>
      <c r="CX37" s="87"/>
      <c r="CY37" s="87"/>
      <c r="CZ37" s="87"/>
      <c r="DA37" s="87"/>
      <c r="DB37" s="87"/>
      <c r="DC37" s="87"/>
      <c r="DD37" s="87"/>
      <c r="DE37" s="87"/>
      <c r="DF37" s="87"/>
      <c r="DG37" s="87"/>
      <c r="DH37" s="87"/>
      <c r="DI37" s="87"/>
      <c r="DJ37" s="87"/>
      <c r="DK37" s="87"/>
      <c r="DL37" s="87"/>
      <c r="DM37" s="87"/>
      <c r="DN37" s="87"/>
      <c r="DO37" s="87"/>
      <c r="DP37" s="87"/>
      <c r="DQ37" s="87"/>
      <c r="DR37" s="87"/>
      <c r="DS37" s="87"/>
      <c r="DT37" s="87"/>
      <c r="DU37" s="87"/>
      <c r="DV37" s="87"/>
      <c r="DW37" s="87"/>
      <c r="DX37" s="87"/>
      <c r="DY37" s="87"/>
      <c r="DZ37" s="87"/>
      <c r="EA37" s="87"/>
      <c r="EB37" s="87"/>
      <c r="EC37" s="87"/>
      <c r="ED37" s="87"/>
      <c r="EE37" s="87"/>
      <c r="EF37" s="87"/>
      <c r="EG37" s="87"/>
      <c r="EH37" s="87"/>
      <c r="EI37" s="87"/>
      <c r="EJ37" s="87"/>
      <c r="EK37" s="87"/>
      <c r="EL37" s="87"/>
      <c r="EM37" s="87"/>
      <c r="EN37" s="87"/>
      <c r="EO37" s="87"/>
      <c r="EP37" s="87"/>
      <c r="EQ37" s="87"/>
      <c r="ER37" s="87"/>
      <c r="ES37" s="87"/>
      <c r="ET37" s="87"/>
      <c r="EU37" s="87"/>
      <c r="EV37" s="87"/>
      <c r="EW37" s="87"/>
      <c r="EX37" s="87"/>
      <c r="EY37" s="87"/>
      <c r="EZ37" s="87"/>
      <c r="FA37" s="87"/>
      <c r="FB37" s="87"/>
      <c r="FC37" s="87"/>
      <c r="FD37" s="87"/>
      <c r="FE37" s="87"/>
      <c r="FF37" s="87"/>
      <c r="FG37" s="87"/>
      <c r="FH37" s="87"/>
      <c r="FI37" s="87"/>
      <c r="FJ37" s="87"/>
      <c r="FK37" s="87"/>
      <c r="FL37" s="87"/>
      <c r="FM37" s="87"/>
      <c r="FN37" s="87"/>
      <c r="FO37" s="87"/>
      <c r="FP37" s="87"/>
      <c r="FQ37" s="87"/>
      <c r="FR37" s="87"/>
      <c r="FS37" s="87"/>
      <c r="FT37" s="87"/>
      <c r="FU37" s="87"/>
      <c r="FV37" s="87"/>
      <c r="FW37" s="87"/>
      <c r="FX37" s="87"/>
      <c r="FY37" s="87"/>
      <c r="FZ37" s="87"/>
      <c r="GA37" s="87"/>
      <c r="GB37" s="87"/>
      <c r="GC37" s="87"/>
      <c r="GD37" s="87"/>
      <c r="GE37" s="87"/>
      <c r="GF37" s="87"/>
      <c r="GG37" s="87"/>
      <c r="GH37" s="87"/>
      <c r="GI37" s="87"/>
      <c r="GJ37" s="87"/>
      <c r="GK37" s="87"/>
      <c r="GL37" s="87"/>
      <c r="GM37" s="87"/>
      <c r="GN37" s="87"/>
      <c r="GO37" s="87"/>
      <c r="GP37" s="87"/>
      <c r="GQ37" s="87"/>
      <c r="GR37" s="87"/>
      <c r="GS37" s="87"/>
      <c r="GT37" s="87"/>
      <c r="GU37" s="87"/>
      <c r="GV37" s="87"/>
      <c r="GW37" s="87"/>
      <c r="GX37" s="87"/>
      <c r="GY37" s="87"/>
      <c r="GZ37" s="87"/>
      <c r="HA37" s="87"/>
      <c r="HB37" s="87"/>
      <c r="HC37" s="87"/>
      <c r="HD37" s="87"/>
      <c r="HE37" s="87"/>
      <c r="HF37" s="87"/>
      <c r="HG37" s="87"/>
      <c r="HH37" s="87"/>
      <c r="HI37" s="87"/>
      <c r="HJ37" s="87"/>
      <c r="HK37" s="87"/>
      <c r="HL37" s="87"/>
      <c r="HM37" s="87"/>
      <c r="HN37" s="87"/>
      <c r="HO37" s="87"/>
      <c r="HP37" s="87"/>
      <c r="HQ37" s="87"/>
      <c r="HR37" s="87"/>
      <c r="HS37" s="87"/>
      <c r="HT37" s="87"/>
      <c r="HU37" s="87"/>
      <c r="HV37" s="87"/>
      <c r="HW37" s="87"/>
      <c r="HX37" s="87"/>
      <c r="HY37" s="87"/>
      <c r="HZ37" s="87"/>
      <c r="IA37" s="87"/>
      <c r="IB37" s="87"/>
      <c r="IC37" s="87"/>
      <c r="ID37" s="87"/>
      <c r="IE37" s="87"/>
      <c r="IF37" s="87"/>
      <c r="IG37" s="87"/>
      <c r="IH37" s="87"/>
      <c r="II37" s="87"/>
      <c r="IJ37" s="87"/>
      <c r="IK37" s="87"/>
      <c r="IL37" s="87"/>
      <c r="IM37" s="87"/>
      <c r="IN37" s="87"/>
      <c r="IO37" s="87"/>
      <c r="IP37" s="87"/>
      <c r="IQ37" s="87"/>
      <c r="IR37" s="87"/>
      <c r="IS37" s="87"/>
      <c r="IT37" s="87"/>
    </row>
    <row r="39" spans="1:254" ht="13" x14ac:dyDescent="0.25">
      <c r="E39" s="100"/>
      <c r="F39" s="100"/>
    </row>
    <row r="40" spans="1:254" x14ac:dyDescent="0.25">
      <c r="E40" s="202"/>
      <c r="F40" s="202"/>
    </row>
    <row r="41" spans="1:254" x14ac:dyDescent="0.25">
      <c r="E41" s="202"/>
      <c r="F41" s="202"/>
    </row>
    <row r="42" spans="1:254" x14ac:dyDescent="0.25">
      <c r="E42" s="144"/>
      <c r="F42" s="202"/>
    </row>
    <row r="45" spans="1:254" ht="13" x14ac:dyDescent="0.25">
      <c r="B45" s="37"/>
    </row>
    <row r="46" spans="1:254" ht="13" x14ac:dyDescent="0.25">
      <c r="B46" s="37"/>
    </row>
    <row r="47" spans="1:254" ht="14" x14ac:dyDescent="0.25">
      <c r="B47" s="87"/>
      <c r="C47" s="100"/>
      <c r="D47" s="100"/>
      <c r="E47" s="100"/>
      <c r="F47" s="60"/>
      <c r="G47" s="60"/>
      <c r="H47" s="60"/>
      <c r="I47" s="60"/>
    </row>
    <row r="49" spans="3:6" ht="13" x14ac:dyDescent="0.25">
      <c r="C49" s="106"/>
      <c r="D49" s="100"/>
      <c r="E49" s="100"/>
      <c r="F49" s="100"/>
    </row>
    <row r="50" spans="3:6" x14ac:dyDescent="0.25">
      <c r="C50" s="93"/>
      <c r="D50" s="202"/>
      <c r="E50" s="202"/>
      <c r="F50" s="202"/>
    </row>
    <row r="51" spans="3:6" x14ac:dyDescent="0.25">
      <c r="C51" s="93"/>
      <c r="D51" s="202"/>
      <c r="E51" s="202"/>
      <c r="F51" s="202"/>
    </row>
    <row r="52" spans="3:6" x14ac:dyDescent="0.25">
      <c r="C52" s="93"/>
      <c r="D52" s="144"/>
      <c r="E52" s="144"/>
      <c r="F52" s="202"/>
    </row>
  </sheetData>
  <mergeCells count="7">
    <mergeCell ref="D30:E30"/>
    <mergeCell ref="D27:E27"/>
    <mergeCell ref="C4:D4"/>
    <mergeCell ref="C14:D14"/>
    <mergeCell ref="C25:D25"/>
    <mergeCell ref="D28:E28"/>
    <mergeCell ref="D29:E29"/>
  </mergeCells>
  <pageMargins left="0.7" right="0.7" top="0.75" bottom="0.75" header="0.3" footer="0.3"/>
  <pageSetup paperSize="5" scale="3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5"/>
  <sheetViews>
    <sheetView workbookViewId="0">
      <selection activeCell="C9" sqref="C9"/>
    </sheetView>
  </sheetViews>
  <sheetFormatPr defaultRowHeight="12.5" x14ac:dyDescent="0.25"/>
  <cols>
    <col min="1" max="1" width="27.1796875" customWidth="1"/>
    <col min="2" max="2" width="8.54296875" customWidth="1"/>
    <col min="3" max="3" width="22.54296875" customWidth="1"/>
    <col min="5" max="5" width="24.54296875" customWidth="1"/>
  </cols>
  <sheetData>
    <row r="1" spans="1:5" ht="13" x14ac:dyDescent="0.3">
      <c r="A1" s="75" t="s">
        <v>236</v>
      </c>
      <c r="B1" s="75"/>
      <c r="C1" s="75" t="s">
        <v>237</v>
      </c>
      <c r="D1" s="75"/>
      <c r="E1" s="75" t="s">
        <v>15</v>
      </c>
    </row>
    <row r="2" spans="1:5" x14ac:dyDescent="0.25">
      <c r="A2" t="s">
        <v>139</v>
      </c>
      <c r="C2" t="s">
        <v>105</v>
      </c>
      <c r="E2" s="121" t="s">
        <v>238</v>
      </c>
    </row>
    <row r="3" spans="1:5" x14ac:dyDescent="0.25">
      <c r="A3" t="s">
        <v>239</v>
      </c>
      <c r="C3" t="s">
        <v>85</v>
      </c>
      <c r="E3" s="121" t="s">
        <v>57</v>
      </c>
    </row>
    <row r="4" spans="1:5" x14ac:dyDescent="0.25">
      <c r="A4" t="s">
        <v>240</v>
      </c>
      <c r="C4" t="s">
        <v>86</v>
      </c>
      <c r="E4" s="121" t="s">
        <v>32</v>
      </c>
    </row>
    <row r="5" spans="1:5" x14ac:dyDescent="0.25">
      <c r="A5" t="s">
        <v>91</v>
      </c>
      <c r="E5" s="121" t="s">
        <v>46</v>
      </c>
    </row>
    <row r="6" spans="1:5" x14ac:dyDescent="0.25">
      <c r="A6" t="s">
        <v>84</v>
      </c>
      <c r="E6" s="121" t="s">
        <v>45</v>
      </c>
    </row>
    <row r="7" spans="1:5" x14ac:dyDescent="0.25">
      <c r="A7" t="s">
        <v>101</v>
      </c>
      <c r="E7" s="121" t="s">
        <v>241</v>
      </c>
    </row>
    <row r="8" spans="1:5" x14ac:dyDescent="0.25">
      <c r="E8" s="121" t="s">
        <v>81</v>
      </c>
    </row>
    <row r="9" spans="1:5" x14ac:dyDescent="0.25">
      <c r="E9" s="121" t="s">
        <v>39</v>
      </c>
    </row>
    <row r="10" spans="1:5" x14ac:dyDescent="0.25">
      <c r="E10" s="121" t="s">
        <v>50</v>
      </c>
    </row>
    <row r="11" spans="1:5" x14ac:dyDescent="0.25">
      <c r="E11" s="121" t="s">
        <v>52</v>
      </c>
    </row>
    <row r="12" spans="1:5" x14ac:dyDescent="0.25">
      <c r="E12" s="121" t="s">
        <v>44</v>
      </c>
    </row>
    <row r="13" spans="1:5" x14ac:dyDescent="0.25">
      <c r="E13" s="121" t="s">
        <v>38</v>
      </c>
    </row>
    <row r="14" spans="1:5" x14ac:dyDescent="0.25">
      <c r="E14" s="121" t="s">
        <v>34</v>
      </c>
    </row>
    <row r="15" spans="1:5" x14ac:dyDescent="0.25">
      <c r="E15" s="121" t="s">
        <v>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97F29057CD0A469F6491628744A673" ma:contentTypeVersion="2" ma:contentTypeDescription="Create a new document." ma:contentTypeScope="" ma:versionID="2d12b0c7e003817e9c89e7b75a73f023">
  <xsd:schema xmlns:xsd="http://www.w3.org/2001/XMLSchema" xmlns:xs="http://www.w3.org/2001/XMLSchema" xmlns:p="http://schemas.microsoft.com/office/2006/metadata/properties" xmlns:ns2="0709a6a8-5e8c-4dbe-b19d-e3ceb3d0ad9d" targetNamespace="http://schemas.microsoft.com/office/2006/metadata/properties" ma:root="true" ma:fieldsID="c22cfba497a453da369635e5de9f1601" ns2:_="">
    <xsd:import namespace="0709a6a8-5e8c-4dbe-b19d-e3ceb3d0ad9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09a6a8-5e8c-4dbe-b19d-e3ceb3d0ad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299A67-1397-4B5F-B8C5-2256AE0D169D}">
  <ds:schemaRefs>
    <ds:schemaRef ds:uri="http://purl.org/dc/elements/1.1/"/>
    <ds:schemaRef ds:uri="http://schemas.microsoft.com/office/2006/metadata/properties"/>
    <ds:schemaRef ds:uri="0709a6a8-5e8c-4dbe-b19d-e3ceb3d0ad9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71B42D8-A57B-4AA1-84A2-5B1FAF71B695}">
  <ds:schemaRefs>
    <ds:schemaRef ds:uri="http://schemas.microsoft.com/sharepoint/v3/contenttype/forms"/>
  </ds:schemaRefs>
</ds:datastoreItem>
</file>

<file path=customXml/itemProps3.xml><?xml version="1.0" encoding="utf-8"?>
<ds:datastoreItem xmlns:ds="http://schemas.openxmlformats.org/officeDocument/2006/customXml" ds:itemID="{4CC6CFAC-6113-4C1A-9173-F65DFE5151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09a6a8-5e8c-4dbe-b19d-e3ceb3d0a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Overview</vt:lpstr>
      <vt:lpstr>Instructions</vt:lpstr>
      <vt:lpstr>Risk Categories</vt:lpstr>
      <vt:lpstr>Objectives</vt:lpstr>
      <vt:lpstr>Risk Register</vt:lpstr>
      <vt:lpstr>Risk Matrix</vt:lpstr>
      <vt:lpstr>Risk Charts</vt:lpstr>
      <vt:lpstr>Risk Scales</vt:lpstr>
      <vt:lpstr>Reference</vt:lpstr>
      <vt:lpstr>'Risk Register'!Print_Area</vt:lpstr>
      <vt:lpstr>'Risk Register'!Print_Titles</vt:lpstr>
    </vt:vector>
  </TitlesOfParts>
  <Manager>Carol Walters</Manager>
  <Company>London Health Sciences Centre &amp; St. Joseph's Health Care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Management Methodology</dc:title>
  <dc:subject>Risk Management Plan template</dc:subject>
  <dc:creator>Kendra Ramer</dc:creator>
  <cp:keywords/>
  <dc:description/>
  <cp:lastModifiedBy>Carolynne Gabriel</cp:lastModifiedBy>
  <cp:revision/>
  <dcterms:created xsi:type="dcterms:W3CDTF">2007-09-18T22:42:41Z</dcterms:created>
  <dcterms:modified xsi:type="dcterms:W3CDTF">2022-07-11T20:35:44Z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0x010100C497F29057CD0A469F6491628744A673</vt:lpwstr>
  </property>
</Properties>
</file>